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4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rnela Calcagno\Desktop\"/>
    </mc:Choice>
  </mc:AlternateContent>
  <xr:revisionPtr revIDLastSave="0" documentId="13_ncr:1_{9FA8A318-6071-46DA-B6FD-65F403682E43}" xr6:coauthVersionLast="47" xr6:coauthVersionMax="47" xr10:uidLastSave="{00000000-0000-0000-0000-000000000000}"/>
  <bookViews>
    <workbookView xWindow="-120" yWindow="-120" windowWidth="29040" windowHeight="15720" tabRatio="766" xr2:uid="{00000000-000D-0000-FFFF-FFFF00000000}"/>
  </bookViews>
  <sheets>
    <sheet name="muertes_2022-2024_policial" sheetId="64" r:id="rId1"/>
    <sheet name="Evolución 2019-2022" sheetId="24" state="hidden" r:id="rId2"/>
    <sheet name="Tasa de mortalidad 2022" sheetId="39" state="hidden" r:id="rId3"/>
    <sheet name="Acumulado Peni+Pol" sheetId="25" state="hidden" r:id="rId4"/>
    <sheet name="Mort Arg" sheetId="28" state="hidden" r:id="rId5"/>
  </sheets>
  <definedNames>
    <definedName name="_xlnm._FilterDatabase" localSheetId="1" hidden="1">'Evolución 2019-2022'!$A$2:$D$26</definedName>
    <definedName name="_xlcn.WorksheetConnection_Tabla51" hidden="1">Tabla5</definedName>
  </definedNames>
  <calcPr calcId="191029"/>
  <pivotCaches>
    <pivotCache cacheId="0" r:id="rId6"/>
  </pivotCaches>
  <extLst>
    <ext xmlns:x15="http://schemas.microsoft.com/office/spreadsheetml/2010/11/main" uri="{FCE2AD5D-F65C-4FA6-A056-5C36A1767C68}">
      <x15:dataModel>
        <x15:modelTables>
          <x15:modelTable id="Tabla5" name="Tabla5" connection="WorksheetConnection_Tabla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39" l="1"/>
  <c r="H2" i="39"/>
  <c r="H7" i="39"/>
  <c r="H3" i="39"/>
  <c r="H5" i="39"/>
  <c r="H6" i="39"/>
  <c r="H9" i="39"/>
  <c r="H13" i="39"/>
  <c r="H15" i="39"/>
  <c r="H17" i="39"/>
  <c r="H20" i="39"/>
  <c r="H24" i="39"/>
  <c r="H25" i="39"/>
  <c r="H27" i="39"/>
  <c r="H11" i="39"/>
  <c r="G2" i="39"/>
  <c r="G7" i="39"/>
  <c r="G3" i="39"/>
  <c r="G5" i="39"/>
  <c r="G6" i="39"/>
  <c r="G8" i="39"/>
  <c r="G9" i="39"/>
  <c r="G10" i="39"/>
  <c r="G13" i="39"/>
  <c r="G15" i="39"/>
  <c r="G16" i="39"/>
  <c r="G17" i="39"/>
  <c r="G19" i="39"/>
  <c r="G20" i="39"/>
  <c r="G23" i="39"/>
  <c r="G24" i="39"/>
  <c r="G25" i="39"/>
  <c r="G27" i="39"/>
  <c r="G11" i="39"/>
  <c r="D2" i="39"/>
  <c r="D3" i="39"/>
  <c r="D4" i="39"/>
  <c r="D5" i="39"/>
  <c r="D6" i="39"/>
  <c r="D8" i="39"/>
  <c r="D9" i="39"/>
  <c r="D10" i="39"/>
  <c r="D12" i="39"/>
  <c r="D13" i="39"/>
  <c r="D15" i="39"/>
  <c r="D16" i="39"/>
  <c r="D17" i="39"/>
  <c r="D19" i="39"/>
  <c r="D20" i="39"/>
  <c r="D21" i="39"/>
  <c r="D22" i="39"/>
  <c r="D23" i="39"/>
  <c r="D24" i="39"/>
  <c r="D25" i="39"/>
  <c r="D26" i="39"/>
  <c r="D27" i="39"/>
  <c r="D11" i="39"/>
  <c r="F37" i="25" l="1"/>
  <c r="I38" i="25"/>
  <c r="C5" i="28" l="1"/>
  <c r="E3" i="24" l="1"/>
  <c r="H65" i="25" l="1"/>
  <c r="G65" i="25"/>
  <c r="F65" i="25"/>
  <c r="I64" i="25"/>
  <c r="I63" i="25"/>
  <c r="I62" i="25"/>
  <c r="I61" i="25"/>
  <c r="I60" i="25"/>
  <c r="I59" i="25"/>
  <c r="I58" i="25"/>
  <c r="I57" i="25"/>
  <c r="I56" i="25"/>
  <c r="I55" i="25"/>
  <c r="I54" i="25"/>
  <c r="I53" i="25"/>
  <c r="I25" i="25"/>
  <c r="I26" i="25"/>
  <c r="I24" i="25"/>
  <c r="I27" i="25" l="1"/>
  <c r="I65" i="25"/>
  <c r="I28" i="25" l="1"/>
  <c r="C3" i="24"/>
  <c r="D3" i="24"/>
  <c r="B3" i="24"/>
  <c r="B39" i="24"/>
  <c r="E37" i="24"/>
  <c r="E39" i="24"/>
  <c r="E38" i="24"/>
  <c r="B38" i="24"/>
  <c r="B37" i="24"/>
  <c r="B36" i="24"/>
  <c r="I29" i="25" l="1"/>
  <c r="I30" i="25" l="1"/>
  <c r="I31" i="25" l="1"/>
  <c r="I32" i="25" l="1"/>
  <c r="I33" i="25" l="1"/>
  <c r="I34" i="25" l="1"/>
  <c r="I35" i="25" l="1"/>
  <c r="I37" i="25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2312CBD-D094-4B22-9FB7-C972699053F1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DFC8F66-7322-4448-9AA2-750840C96D8A}" name="WorksheetConnection_Tabla5" type="102" refreshedVersion="8" minRefreshableVersion="5">
    <extLst>
      <ext xmlns:x15="http://schemas.microsoft.com/office/spreadsheetml/2010/11/main" uri="{DE250136-89BD-433C-8126-D09CA5730AF9}">
        <x15:connection id="Tabla5">
          <x15:rangePr sourceName="_xlcn.WorksheetConnection_Tabla51"/>
        </x15:connection>
      </ext>
    </extLst>
  </connection>
</connections>
</file>

<file path=xl/sharedStrings.xml><?xml version="1.0" encoding="utf-8"?>
<sst xmlns="http://schemas.openxmlformats.org/spreadsheetml/2006/main" count="3351" uniqueCount="706">
  <si>
    <t>Jurisdicción</t>
  </si>
  <si>
    <t>Sin datos</t>
  </si>
  <si>
    <t>Varón</t>
  </si>
  <si>
    <t>Provincial</t>
  </si>
  <si>
    <t>Santa Fe</t>
  </si>
  <si>
    <t>Dentro de lugar de encierro</t>
  </si>
  <si>
    <t>SI</t>
  </si>
  <si>
    <t>San Luis</t>
  </si>
  <si>
    <t>Sergio</t>
  </si>
  <si>
    <t>Mujer</t>
  </si>
  <si>
    <t>San Juan</t>
  </si>
  <si>
    <t>Juan Carlos</t>
  </si>
  <si>
    <t>Argentina</t>
  </si>
  <si>
    <t>Francisco</t>
  </si>
  <si>
    <t>La Rioja</t>
  </si>
  <si>
    <t>60 años o más</t>
  </si>
  <si>
    <t>18 a 20 años</t>
  </si>
  <si>
    <t>Fuera de lugar de encierro</t>
  </si>
  <si>
    <t>Jorge</t>
  </si>
  <si>
    <t>Santiago del Estero</t>
  </si>
  <si>
    <t>Tucumán</t>
  </si>
  <si>
    <t>Luis</t>
  </si>
  <si>
    <t>Córdoba</t>
  </si>
  <si>
    <t>Roberto</t>
  </si>
  <si>
    <t>Salta</t>
  </si>
  <si>
    <t>Suicidio</t>
  </si>
  <si>
    <t>Neuquén</t>
  </si>
  <si>
    <t>Jorge Alberto</t>
  </si>
  <si>
    <t>Pedro</t>
  </si>
  <si>
    <t>Vargas</t>
  </si>
  <si>
    <t>Juan Manuel</t>
  </si>
  <si>
    <t>Manuel Alberto</t>
  </si>
  <si>
    <t>José</t>
  </si>
  <si>
    <t>Gómez</t>
  </si>
  <si>
    <t>Cruz</t>
  </si>
  <si>
    <t>José María</t>
  </si>
  <si>
    <t>Miguel Ángel</t>
  </si>
  <si>
    <t>Miguel Angel</t>
  </si>
  <si>
    <t>Romero</t>
  </si>
  <si>
    <t>Monzón</t>
  </si>
  <si>
    <t>Rubén Darío</t>
  </si>
  <si>
    <t>Ibañez</t>
  </si>
  <si>
    <t>Mendoza</t>
  </si>
  <si>
    <t>Juan Alberto</t>
  </si>
  <si>
    <t>Diaz</t>
  </si>
  <si>
    <t>Jujuy</t>
  </si>
  <si>
    <t>Chaco</t>
  </si>
  <si>
    <t>Corrientes</t>
  </si>
  <si>
    <t>Federal</t>
  </si>
  <si>
    <t>Enfermedad</t>
  </si>
  <si>
    <t>Chubut</t>
  </si>
  <si>
    <t>Formosa</t>
  </si>
  <si>
    <t>Santa Cruz</t>
  </si>
  <si>
    <t>La Pampa</t>
  </si>
  <si>
    <t>Río Negro</t>
  </si>
  <si>
    <t>Quintana</t>
  </si>
  <si>
    <t>COVID-19</t>
  </si>
  <si>
    <t>Las demás enfermedades</t>
  </si>
  <si>
    <t>Corte o perforación</t>
  </si>
  <si>
    <t>Ciudad Autónoma de Buenos Aires</t>
  </si>
  <si>
    <t>Fuego</t>
  </si>
  <si>
    <t>Gauna</t>
  </si>
  <si>
    <t>Lopez</t>
  </si>
  <si>
    <t>Suarez</t>
  </si>
  <si>
    <t>Gustavo</t>
  </si>
  <si>
    <t>Gomez</t>
  </si>
  <si>
    <t>No determinada</t>
  </si>
  <si>
    <t>Arma de fuego</t>
  </si>
  <si>
    <t>Javier</t>
  </si>
  <si>
    <t>Rene</t>
  </si>
  <si>
    <t>21 a 29 años</t>
  </si>
  <si>
    <t>30 a 39 años</t>
  </si>
  <si>
    <t>50 a 59 años</t>
  </si>
  <si>
    <t>40 a 49 años</t>
  </si>
  <si>
    <t>Neoplasias</t>
  </si>
  <si>
    <t>García</t>
  </si>
  <si>
    <t>Julio</t>
  </si>
  <si>
    <t>Luna</t>
  </si>
  <si>
    <t>Luis Carlos</t>
  </si>
  <si>
    <t>Graneros</t>
  </si>
  <si>
    <t>Marcelo Fabián</t>
  </si>
  <si>
    <t>Perez</t>
  </si>
  <si>
    <t>Britez</t>
  </si>
  <si>
    <t>Eduardo Alberto</t>
  </si>
  <si>
    <t>Jonathan</t>
  </si>
  <si>
    <t>Ramirez</t>
  </si>
  <si>
    <t>Neumonía</t>
  </si>
  <si>
    <t>HIV</t>
  </si>
  <si>
    <t>Peritonitis</t>
  </si>
  <si>
    <t>Catamarca</t>
  </si>
  <si>
    <t>Entre Ríos</t>
  </si>
  <si>
    <t>Rojas</t>
  </si>
  <si>
    <t>Barrionuevo</t>
  </si>
  <si>
    <t>Alegre</t>
  </si>
  <si>
    <t>Marcelo</t>
  </si>
  <si>
    <t>Fernandez</t>
  </si>
  <si>
    <t>Mujer Trans</t>
  </si>
  <si>
    <t>Tierra del Fuego</t>
  </si>
  <si>
    <t>Misiones</t>
  </si>
  <si>
    <t>Siniestro</t>
  </si>
  <si>
    <t>.</t>
  </si>
  <si>
    <t>Rio Negro</t>
  </si>
  <si>
    <t>Año 2019</t>
  </si>
  <si>
    <t>Año 2020</t>
  </si>
  <si>
    <t>Año 2021</t>
  </si>
  <si>
    <t>Santa Fe (r)</t>
  </si>
  <si>
    <t xml:space="preserve">Tucumán (r) </t>
  </si>
  <si>
    <t xml:space="preserve">Federal (r) </t>
  </si>
  <si>
    <t xml:space="preserve">Mendoza (r) </t>
  </si>
  <si>
    <t>Año</t>
  </si>
  <si>
    <t>Población</t>
  </si>
  <si>
    <t xml:space="preserve">Dif. </t>
  </si>
  <si>
    <t>(ii) No se incluyen La Pampa y CABA, ya que no cuentan con establecimientos bajo gestión penitenciaria.</t>
  </si>
  <si>
    <t>(iii) En el caso de las jurisdicciones señaladas con (r) las fuentes de la información son organismos de control y judiciales que elaboran registros de muertes de carácter sistemáticos. Para el resto de las jurisdicciones en las que no existen registros, se recupera el dato publicado por SNEEP o remitido por los servicios penitenciarios y/o mecanismos locales al CNPT, por lo que podría no corresponder con el universo de casos y deben ser considerados como datos provisorios.</t>
  </si>
  <si>
    <r>
      <t>Jurisdicción</t>
    </r>
    <r>
      <rPr>
        <b/>
        <vertAlign val="superscript"/>
        <sz val="11"/>
        <color rgb="FF000000"/>
        <rFont val="Calibri"/>
        <family val="2"/>
      </rPr>
      <t>(ii) (iii)</t>
    </r>
  </si>
  <si>
    <t>Buenos Aires Prov. (r)</t>
  </si>
  <si>
    <t>Año 2022</t>
  </si>
  <si>
    <t>Eduardo</t>
  </si>
  <si>
    <t>Si</t>
  </si>
  <si>
    <t>Mes</t>
  </si>
  <si>
    <t>Uso de la fuerza policial</t>
  </si>
  <si>
    <t>Custodia policial</t>
  </si>
  <si>
    <t>Custodia penitenciaria</t>
  </si>
  <si>
    <t>Total País</t>
  </si>
  <si>
    <t>Total</t>
  </si>
  <si>
    <t>Agosto</t>
  </si>
  <si>
    <t>Septiembre</t>
  </si>
  <si>
    <t>Enero</t>
  </si>
  <si>
    <t>Febrero</t>
  </si>
  <si>
    <t>Marzo</t>
  </si>
  <si>
    <t>Abril</t>
  </si>
  <si>
    <t>Mayo</t>
  </si>
  <si>
    <t>Junio</t>
  </si>
  <si>
    <t>Octubre</t>
  </si>
  <si>
    <t>Noviembre</t>
  </si>
  <si>
    <t>Diciembre</t>
  </si>
  <si>
    <t>Frecuencia acumulada</t>
  </si>
  <si>
    <t>Frecuencia absoluta</t>
  </si>
  <si>
    <t>Morales</t>
  </si>
  <si>
    <t>Leandro</t>
  </si>
  <si>
    <t>Benitez</t>
  </si>
  <si>
    <t>Leucemia</t>
  </si>
  <si>
    <t>Sosa</t>
  </si>
  <si>
    <t>Lucas Ezequiel</t>
  </si>
  <si>
    <t>Albarracín</t>
  </si>
  <si>
    <t>Gustavo Daniel</t>
  </si>
  <si>
    <r>
      <t>Tabla N°X. Muertes bajo custodia penitenciaria, por jurisdicción y total país. 2019-2022.</t>
    </r>
    <r>
      <rPr>
        <b/>
        <i/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Datos provisorios</t>
    </r>
    <r>
      <rPr>
        <b/>
        <vertAlign val="superscript"/>
        <sz val="10"/>
        <color rgb="FF000000"/>
        <rFont val="Calibri"/>
        <family val="2"/>
      </rPr>
      <t>(i)</t>
    </r>
  </si>
  <si>
    <t>(i) No se contabilizan muertes ocurridas en el marco de un arresto domiciliario, ya que no todas las jurisdicciones remitieron esta información.</t>
  </si>
  <si>
    <t xml:space="preserve">Nota: El signo "." refiere a dato no registrado (incluye casos en los que no se pudo identificar si el contenido es nulo o sin información). </t>
  </si>
  <si>
    <t>Fuente: Elaboración propia a partir de casos de fallecimientos de los que tomó conocimiento el CNPT a la fecha de este informe (julio 2023).</t>
  </si>
  <si>
    <t>%</t>
  </si>
  <si>
    <t>20 a 39</t>
  </si>
  <si>
    <t>Cant. Muertes**</t>
  </si>
  <si>
    <t>T. mortalidad***</t>
  </si>
  <si>
    <t>Carrizo</t>
  </si>
  <si>
    <t>Martin</t>
  </si>
  <si>
    <t>Arias</t>
  </si>
  <si>
    <t>C.E.R.E.D.E</t>
  </si>
  <si>
    <t>Causas externas</t>
  </si>
  <si>
    <t>Policía de la Provincia de Tucumán</t>
  </si>
  <si>
    <t>Ahorcamiento o sofocación</t>
  </si>
  <si>
    <t>Barreto</t>
  </si>
  <si>
    <t>Policía de la Provincia de Santa Fe</t>
  </si>
  <si>
    <t>Policía de la Provincia de Corrientes</t>
  </si>
  <si>
    <t>Policía de la Provincia de Misiones</t>
  </si>
  <si>
    <t>Gabriel Jesus</t>
  </si>
  <si>
    <t>Moreyra</t>
  </si>
  <si>
    <t>Eduardo Alejandro</t>
  </si>
  <si>
    <t>Villalba</t>
  </si>
  <si>
    <t>Guayare</t>
  </si>
  <si>
    <t>Caro</t>
  </si>
  <si>
    <t>Policía de la provincia de Santa Fe</t>
  </si>
  <si>
    <t>Policía de la provincia de Chaco</t>
  </si>
  <si>
    <t>Faustino</t>
  </si>
  <si>
    <t>Miranda</t>
  </si>
  <si>
    <t>Comisaría de Lastenia</t>
  </si>
  <si>
    <t>Estefania Magali</t>
  </si>
  <si>
    <t>Yob</t>
  </si>
  <si>
    <t>Carlos Leonardo</t>
  </si>
  <si>
    <t>Antonio Alberto</t>
  </si>
  <si>
    <t>Policía de la Provincia de Chaco</t>
  </si>
  <si>
    <t>Golpe por o contra</t>
  </si>
  <si>
    <t>Gabriel Alejandro</t>
  </si>
  <si>
    <t>Coronel</t>
  </si>
  <si>
    <t>Policía de la Provincia de Santiago del Estero</t>
  </si>
  <si>
    <t>Policía de la Ciudad de Buenos Aires</t>
  </si>
  <si>
    <t>Gutierrez</t>
  </si>
  <si>
    <t>Gendarmería Nacional Argentina</t>
  </si>
  <si>
    <t>Policía de la Provincia de Córdoba</t>
  </si>
  <si>
    <t>Prefectura Naval Argentina</t>
  </si>
  <si>
    <t>Maximiliano Nahuel</t>
  </si>
  <si>
    <t>Policía de la provincia de La Pampa</t>
  </si>
  <si>
    <t>Policía de la provincia de Entre Ríos</t>
  </si>
  <si>
    <t>Ponce</t>
  </si>
  <si>
    <t>Martínez</t>
  </si>
  <si>
    <t>Vallejos</t>
  </si>
  <si>
    <t>Comisaria de San Bernardo</t>
  </si>
  <si>
    <t>Comisaría de Paso del Sapo</t>
  </si>
  <si>
    <t>Comisaría de Rawson</t>
  </si>
  <si>
    <t>CABA</t>
  </si>
  <si>
    <t>Romo</t>
  </si>
  <si>
    <t>Comisaría de La Falda</t>
  </si>
  <si>
    <t>Jefatura Departamental Victoria</t>
  </si>
  <si>
    <t>Jefatura Departamental Gualeguaychú</t>
  </si>
  <si>
    <t>Fabián Andrés</t>
  </si>
  <si>
    <t>Policía Federal Argentina</t>
  </si>
  <si>
    <t>Policía de la Provincia de Jujuy</t>
  </si>
  <si>
    <t>Ayala</t>
  </si>
  <si>
    <t>Policía de la Provincia de La Rioja</t>
  </si>
  <si>
    <t>Policía de la Provincia de Mendoza</t>
  </si>
  <si>
    <t>Guaimas Martino</t>
  </si>
  <si>
    <t>Pablo Omar</t>
  </si>
  <si>
    <t>Rosales Campos</t>
  </si>
  <si>
    <t>Fabian Eduardo</t>
  </si>
  <si>
    <t>Gallardo</t>
  </si>
  <si>
    <t>Policía de la Provincia de Río Negro</t>
  </si>
  <si>
    <t>Franco Darío</t>
  </si>
  <si>
    <t>Centurión</t>
  </si>
  <si>
    <t>Policía de la Provincia de Salta</t>
  </si>
  <si>
    <t>Jeremías</t>
  </si>
  <si>
    <t>Cuenca</t>
  </si>
  <si>
    <t>Policía de la Provincia de Santa Cruz</t>
  </si>
  <si>
    <t>Lautaro Juan</t>
  </si>
  <si>
    <t>Juan Exequiel</t>
  </si>
  <si>
    <t>Moreira</t>
  </si>
  <si>
    <t>Prida</t>
  </si>
  <si>
    <t>Abregú</t>
  </si>
  <si>
    <t>Daiana Soledad</t>
  </si>
  <si>
    <t>Jesús Norberto</t>
  </si>
  <si>
    <t>Gasparini</t>
  </si>
  <si>
    <t>Ángel Osvaldo</t>
  </si>
  <si>
    <t>Mallea</t>
  </si>
  <si>
    <t>Ramón Eusebio</t>
  </si>
  <si>
    <t>Solorza</t>
  </si>
  <si>
    <t>Roberto Gastón</t>
  </si>
  <si>
    <t>Villarroel</t>
  </si>
  <si>
    <t>Matías Ezequiel</t>
  </si>
  <si>
    <t>Campanini</t>
  </si>
  <si>
    <t>Pedro Aníbal</t>
  </si>
  <si>
    <t>Rivarola</t>
  </si>
  <si>
    <t>Velázquez</t>
  </si>
  <si>
    <t>Rodrigo Iván</t>
  </si>
  <si>
    <t>Tagliafico</t>
  </si>
  <si>
    <t>Alexander Ezequiel</t>
  </si>
  <si>
    <t>Nicolás Adrián</t>
  </si>
  <si>
    <t>Leonardo Javier</t>
  </si>
  <si>
    <t>Guillermo Raúl</t>
  </si>
  <si>
    <t>Osuna</t>
  </si>
  <si>
    <t>Claudio Alberto</t>
  </si>
  <si>
    <t>Ceballos</t>
  </si>
  <si>
    <t>Julio Nelson</t>
  </si>
  <si>
    <t>Buenos Aires</t>
  </si>
  <si>
    <t>Entre Rios</t>
  </si>
  <si>
    <t>Neuquen</t>
  </si>
  <si>
    <t>Tierra Del Fuego</t>
  </si>
  <si>
    <t>Pobl. SP</t>
  </si>
  <si>
    <t>Pobl. Policía</t>
  </si>
  <si>
    <t>Muertes Policía</t>
  </si>
  <si>
    <t>Muertes SP</t>
  </si>
  <si>
    <t>Ciudad De Buenos Aires</t>
  </si>
  <si>
    <t>Santiago Del Estero</t>
  </si>
  <si>
    <t>T. Mort. SP (cada mil PPL)</t>
  </si>
  <si>
    <t>T. Mort. Policía (cada mil PPL)</t>
  </si>
  <si>
    <t>SOLO PROV ALOJA PERM.</t>
  </si>
  <si>
    <t>///</t>
  </si>
  <si>
    <t>Dario Sebastian</t>
  </si>
  <si>
    <t>Casais</t>
  </si>
  <si>
    <t>Policía de la Provincia de La Pampa</t>
  </si>
  <si>
    <t>Gonzalo Horacio</t>
  </si>
  <si>
    <t>Muñoz</t>
  </si>
  <si>
    <t>José Bernardino</t>
  </si>
  <si>
    <t>Marcelo Alejandro</t>
  </si>
  <si>
    <t>Paz</t>
  </si>
  <si>
    <t>Cuello</t>
  </si>
  <si>
    <t>Balbo</t>
  </si>
  <si>
    <t>Pablo Emanuel</t>
  </si>
  <si>
    <t>Villarreal</t>
  </si>
  <si>
    <t>Julieta</t>
  </si>
  <si>
    <t>Amaya</t>
  </si>
  <si>
    <t>Comisaría de Río Segundo</t>
  </si>
  <si>
    <t>Centro de Recepción de Procedimientos con Personas Aprehendidas (CRPPA)</t>
  </si>
  <si>
    <t>Comisaría de San Francisco</t>
  </si>
  <si>
    <t>Comisaría de Villa María</t>
  </si>
  <si>
    <t>No</t>
  </si>
  <si>
    <t>Cáncer de colon</t>
  </si>
  <si>
    <t>Gatica</t>
  </si>
  <si>
    <t>Hector Dario</t>
  </si>
  <si>
    <t>Villa</t>
  </si>
  <si>
    <t>Daniel Alberto</t>
  </si>
  <si>
    <t>Pacheco</t>
  </si>
  <si>
    <t>Vitian</t>
  </si>
  <si>
    <t>Tuberculosis</t>
  </si>
  <si>
    <t>Policía de la Provincia de San Juan</t>
  </si>
  <si>
    <t>Alcaidia De Varones Loreto</t>
  </si>
  <si>
    <t>Martin Osvaldo</t>
  </si>
  <si>
    <t>Jefatura Departamental de Colón</t>
  </si>
  <si>
    <t>Robles</t>
  </si>
  <si>
    <t>Calista</t>
  </si>
  <si>
    <t xml:space="preserve">Colqui </t>
  </si>
  <si>
    <t>Wilfredo Isidro</t>
  </si>
  <si>
    <t>Vera</t>
  </si>
  <si>
    <t>Maximiliano Ezequiel</t>
  </si>
  <si>
    <t>Natali Yasmin</t>
  </si>
  <si>
    <t xml:space="preserve">Cardozo Guzman </t>
  </si>
  <si>
    <t>Angel Exequiel</t>
  </si>
  <si>
    <t>Barboza</t>
  </si>
  <si>
    <t>Comisaría 11, San Miguel de Tucumán</t>
  </si>
  <si>
    <t>Comisaría 13, San Miguel de Tucumán</t>
  </si>
  <si>
    <t>Comisaría 1, San Miguel de Tucumán</t>
  </si>
  <si>
    <t>Comisaría de Yerba Buena</t>
  </si>
  <si>
    <t>Comisaría 8, San Miguel de Tucumán</t>
  </si>
  <si>
    <t>Brigada Femenina capital</t>
  </si>
  <si>
    <t>Comisaría 14, San Miguel de Tucumán</t>
  </si>
  <si>
    <t>Comisaría de Alderetes</t>
  </si>
  <si>
    <t>Sub Comisaria 13</t>
  </si>
  <si>
    <t>Policía de Seguridad Aeroportuaria</t>
  </si>
  <si>
    <t>Desconocida</t>
  </si>
  <si>
    <t>Policía de la provincia de La Rioja</t>
  </si>
  <si>
    <t xml:space="preserve"> Alfredo</t>
  </si>
  <si>
    <t>Sin Datos</t>
  </si>
  <si>
    <t xml:space="preserve"> Amira Beatriz</t>
  </si>
  <si>
    <t xml:space="preserve"> Cesar Ariel</t>
  </si>
  <si>
    <t xml:space="preserve"> Eduardo Cesar</t>
  </si>
  <si>
    <t xml:space="preserve"> Gustavo Ariel</t>
  </si>
  <si>
    <t xml:space="preserve"> Leonardo Gabriel</t>
  </si>
  <si>
    <t>Esteban Gabriel</t>
  </si>
  <si>
    <t xml:space="preserve"> Mariano Marcelo</t>
  </si>
  <si>
    <t xml:space="preserve"> Martin</t>
  </si>
  <si>
    <t>Alvaro Jose</t>
  </si>
  <si>
    <t>Cesar David</t>
  </si>
  <si>
    <t>Cristian Gonzalo</t>
  </si>
  <si>
    <t>Fernando</t>
  </si>
  <si>
    <t>Gerardo</t>
  </si>
  <si>
    <t>Herrera</t>
  </si>
  <si>
    <t>Jonatan Daniel</t>
  </si>
  <si>
    <t>Luis Benigno</t>
  </si>
  <si>
    <t>Nahel Luciano</t>
  </si>
  <si>
    <t xml:space="preserve">Nestor Fabian </t>
  </si>
  <si>
    <t>Orieta</t>
  </si>
  <si>
    <t>Ramon Antonio</t>
  </si>
  <si>
    <t>Rodrigo Nahuel</t>
  </si>
  <si>
    <t>Sierra</t>
  </si>
  <si>
    <t>Sueldo</t>
  </si>
  <si>
    <t>Walter Ariel</t>
  </si>
  <si>
    <t>Chiafardin</t>
  </si>
  <si>
    <t>Da Silveira</t>
  </si>
  <si>
    <t>Beltramo</t>
  </si>
  <si>
    <t>Collante</t>
  </si>
  <si>
    <t>Bordon</t>
  </si>
  <si>
    <t>Hugo Exequiel</t>
  </si>
  <si>
    <t>Martinez</t>
  </si>
  <si>
    <t>Santillan</t>
  </si>
  <si>
    <t>Cardozo</t>
  </si>
  <si>
    <t>Salazar Bascuñan</t>
  </si>
  <si>
    <t>Prado</t>
  </si>
  <si>
    <t>Pared</t>
  </si>
  <si>
    <t>Ricardo Rafael</t>
  </si>
  <si>
    <t>Diaz Zapata</t>
  </si>
  <si>
    <t>Piedrabuena</t>
  </si>
  <si>
    <t>Rivero</t>
  </si>
  <si>
    <t>Raul Javier</t>
  </si>
  <si>
    <t>César Augusto</t>
  </si>
  <si>
    <t>Caesar</t>
  </si>
  <si>
    <t>Jurgensen</t>
  </si>
  <si>
    <t>Valenzuela</t>
  </si>
  <si>
    <t>Alcaidía 8, CABA</t>
  </si>
  <si>
    <t>División Terminal de Ómnibus, CABA</t>
  </si>
  <si>
    <t>Delegación Unidad Operativa Federa (DUOF), Corrientes</t>
  </si>
  <si>
    <t>Delegación de la PSA, Ezeiza</t>
  </si>
  <si>
    <t>Delegación Posadas, Misiones</t>
  </si>
  <si>
    <t>Matias Emanuel</t>
  </si>
  <si>
    <t>Policía de la Provincia de Catamarca</t>
  </si>
  <si>
    <t>Santiago Ezequiel</t>
  </si>
  <si>
    <t>Chaile</t>
  </si>
  <si>
    <t>Ángel Mauro</t>
  </si>
  <si>
    <t>Castro</t>
  </si>
  <si>
    <t>ComisarÍa de Tinogasta</t>
  </si>
  <si>
    <t>Comisaria N°49, Santiago del Estero</t>
  </si>
  <si>
    <t>Comisaría N° 6, Santiago del Estero</t>
  </si>
  <si>
    <t>Alcaidía UR II, General Pico</t>
  </si>
  <si>
    <t>Alcaidia UR I, Santa Rosa</t>
  </si>
  <si>
    <t>Elvio Hugo</t>
  </si>
  <si>
    <t>Ruben Horacio</t>
  </si>
  <si>
    <t>Olie</t>
  </si>
  <si>
    <t>Alcaidia UR III, General Acha</t>
  </si>
  <si>
    <t>Brigada de Investigaciones, Santa Rosa</t>
  </si>
  <si>
    <t>Comisaría N°45, Cipolletti</t>
  </si>
  <si>
    <t>Diabetes</t>
  </si>
  <si>
    <t>Victorio Enrique</t>
  </si>
  <si>
    <t>Curi</t>
  </si>
  <si>
    <t>Sergio Francisco</t>
  </si>
  <si>
    <t>Agüero</t>
  </si>
  <si>
    <t>Centro Unico de Detenidos</t>
  </si>
  <si>
    <t>Navarrete</t>
  </si>
  <si>
    <t>Comisaría de José de San Martín</t>
  </si>
  <si>
    <t>Alcaidía de Concordia</t>
  </si>
  <si>
    <t>Policía de la Provincia de Entre Ríos</t>
  </si>
  <si>
    <t>Comisaría N°41, Añatuya</t>
  </si>
  <si>
    <t>Policía de la Provincia de Neuquén</t>
  </si>
  <si>
    <t>Cáncer pulmonar</t>
  </si>
  <si>
    <t>Agustin Fernando</t>
  </si>
  <si>
    <t>Perichi</t>
  </si>
  <si>
    <t>Antonio Pablo</t>
  </si>
  <si>
    <t>Winckler</t>
  </si>
  <si>
    <t>Centeno</t>
  </si>
  <si>
    <t>Lucas Gaston</t>
  </si>
  <si>
    <t>Monjes</t>
  </si>
  <si>
    <t>EPOC</t>
  </si>
  <si>
    <t>Cáncer gástrico</t>
  </si>
  <si>
    <t>Alexis Maximiliano</t>
  </si>
  <si>
    <t>David Arturo</t>
  </si>
  <si>
    <t>Villaruel</t>
  </si>
  <si>
    <t>Leonel Gustavo</t>
  </si>
  <si>
    <t>Juan Jose Gabrel</t>
  </si>
  <si>
    <t>Segura</t>
  </si>
  <si>
    <t>Oscar Marciano</t>
  </si>
  <si>
    <t>Zapata</t>
  </si>
  <si>
    <t>Luis Gabriel</t>
  </si>
  <si>
    <t>Ferreyra</t>
  </si>
  <si>
    <t>Almirón</t>
  </si>
  <si>
    <t>Sandoval</t>
  </si>
  <si>
    <t>Gaston Horacio</t>
  </si>
  <si>
    <t>Pacheco Basualdo</t>
  </si>
  <si>
    <t>Taborda</t>
  </si>
  <si>
    <t>Matias Ezequiel</t>
  </si>
  <si>
    <t>Jonathan Elias</t>
  </si>
  <si>
    <t>Caminos Capano</t>
  </si>
  <si>
    <t>Lucas Damián</t>
  </si>
  <si>
    <t>Paredes</t>
  </si>
  <si>
    <t>Lautaro Gabriel</t>
  </si>
  <si>
    <t>Nelson Javier</t>
  </si>
  <si>
    <t>Donato Antonio</t>
  </si>
  <si>
    <t>Carlos Facundo</t>
  </si>
  <si>
    <t>Marcos Damián</t>
  </si>
  <si>
    <t>Portela</t>
  </si>
  <si>
    <t>Alfredo Eugenio</t>
  </si>
  <si>
    <t>Betker</t>
  </si>
  <si>
    <t>Mariano Leopoldo</t>
  </si>
  <si>
    <t>Wanderkauven</t>
  </si>
  <si>
    <t>Buera</t>
  </si>
  <si>
    <t>Delgado</t>
  </si>
  <si>
    <t>Asma</t>
  </si>
  <si>
    <t>Comisaría N°2, Santa Rosa</t>
  </si>
  <si>
    <t>Filipella</t>
  </si>
  <si>
    <t>Federico Matías</t>
  </si>
  <si>
    <t>Comisaría N°5, Corrientes</t>
  </si>
  <si>
    <t>Rubén</t>
  </si>
  <si>
    <t>Comisaría N°12, Corrientes</t>
  </si>
  <si>
    <t>Comisaría N°9, Corrientes</t>
  </si>
  <si>
    <t>Esteban Emanuel</t>
  </si>
  <si>
    <t>Monasterio</t>
  </si>
  <si>
    <t>Iramain</t>
  </si>
  <si>
    <t xml:space="preserve">Franco Ariel </t>
  </si>
  <si>
    <t>Vizcarra</t>
  </si>
  <si>
    <t>Manuel Reyes</t>
  </si>
  <si>
    <t>Maria Jose</t>
  </si>
  <si>
    <t>Pedraza Kurti</t>
  </si>
  <si>
    <t>Facundo Nicolás</t>
  </si>
  <si>
    <t>Salazar</t>
  </si>
  <si>
    <t>Batallán</t>
  </si>
  <si>
    <t>Justo Fernando</t>
  </si>
  <si>
    <t>Luis Maximiliano</t>
  </si>
  <si>
    <t>Vergara</t>
  </si>
  <si>
    <t>Enzo Sebastian</t>
  </si>
  <si>
    <t>David Alberto</t>
  </si>
  <si>
    <t>Reynaga</t>
  </si>
  <si>
    <t>Edgar Maximiliano</t>
  </si>
  <si>
    <t>Catan</t>
  </si>
  <si>
    <t>Jose Marcelo</t>
  </si>
  <si>
    <t>Serrato</t>
  </si>
  <si>
    <t>Jose Manuel</t>
  </si>
  <si>
    <t>Isaias Jose</t>
  </si>
  <si>
    <t>Albornoz</t>
  </si>
  <si>
    <t>Nestor</t>
  </si>
  <si>
    <t>Emmanuel Lujan</t>
  </si>
  <si>
    <t>Cazorla</t>
  </si>
  <si>
    <t>Nahuel Fernando Alan</t>
  </si>
  <si>
    <t xml:space="preserve">Division Custodia y Traslado de Detendios San Vicente </t>
  </si>
  <si>
    <t>Sergio Ariel</t>
  </si>
  <si>
    <t>Roldán Lucero</t>
  </si>
  <si>
    <t>Subcomisaría Iriarte</t>
  </si>
  <si>
    <t>Emiliano Alberto</t>
  </si>
  <si>
    <t>Aragón</t>
  </si>
  <si>
    <t>Carlos Dante</t>
  </si>
  <si>
    <t>Abel Fernando</t>
  </si>
  <si>
    <t>Darío Esteban</t>
  </si>
  <si>
    <t>Anibal</t>
  </si>
  <si>
    <t>Camilo Gaston Eduardo</t>
  </si>
  <si>
    <t>Eduardo Miguel</t>
  </si>
  <si>
    <t>Fernando Javier</t>
  </si>
  <si>
    <t>Hernan</t>
  </si>
  <si>
    <t>Isidro Wilfredo</t>
  </si>
  <si>
    <t>Jonathan Daniel</t>
  </si>
  <si>
    <t>Jose Andres</t>
  </si>
  <si>
    <t>Jose Lucas</t>
  </si>
  <si>
    <t>Juan Ramon</t>
  </si>
  <si>
    <t>Marcelo Isidro</t>
  </si>
  <si>
    <t>Nestor Fabio</t>
  </si>
  <si>
    <t>Rene Nolberto</t>
  </si>
  <si>
    <t>Ronal</t>
  </si>
  <si>
    <t>Sergio Sebastian</t>
  </si>
  <si>
    <t>Schulz</t>
  </si>
  <si>
    <t>Colqui</t>
  </si>
  <si>
    <t>Giordano</t>
  </si>
  <si>
    <t>De Gregorio</t>
  </si>
  <si>
    <t>Acebal</t>
  </si>
  <si>
    <t>Eyheramono</t>
  </si>
  <si>
    <t>Otazo</t>
  </si>
  <si>
    <t>Uchuya Velarde</t>
  </si>
  <si>
    <t>Bogado Flores</t>
  </si>
  <si>
    <t>Fernadez</t>
  </si>
  <si>
    <t>Escalante</t>
  </si>
  <si>
    <t>Behaer</t>
  </si>
  <si>
    <t>Bautista</t>
  </si>
  <si>
    <t>Satas</t>
  </si>
  <si>
    <t>Solis</t>
  </si>
  <si>
    <t>CABA/Nacional</t>
  </si>
  <si>
    <t>Victor Hector</t>
  </si>
  <si>
    <t>Areco</t>
  </si>
  <si>
    <t>Destacamento Policial Alto Verde</t>
  </si>
  <si>
    <t>Escuadrón N° 21, La Quiaca</t>
  </si>
  <si>
    <t>ComisarÍa N°9, Catamarca</t>
  </si>
  <si>
    <t>Comisaría N°4, Resistencia</t>
  </si>
  <si>
    <t>Comisaría N°1, Resistencia</t>
  </si>
  <si>
    <t>Comisaría N°13, Resistencia</t>
  </si>
  <si>
    <t>Comisaría N°2, Villa Ángela</t>
  </si>
  <si>
    <t>Comisaría de Hermoso Campo</t>
  </si>
  <si>
    <t>Comisaria N°9, Resistencia</t>
  </si>
  <si>
    <t>Comisaria N°1, Barranqueras</t>
  </si>
  <si>
    <t>Comisaria de Puerto Tirol</t>
  </si>
  <si>
    <t>Comisaría N°1, Esquina</t>
  </si>
  <si>
    <t>Comisaría N°17, La Quiaca</t>
  </si>
  <si>
    <t>Comisaria N°28,  San Pedro</t>
  </si>
  <si>
    <t>Centro de Atención a la Víctima de Violencia de Género N°1</t>
  </si>
  <si>
    <t>Comisaría N°30, Mariano Moreno</t>
  </si>
  <si>
    <t>Comisaría N°22, Yuto</t>
  </si>
  <si>
    <t>Comisaría N°2, Chilecito</t>
  </si>
  <si>
    <t>Comisaria de Nonogasta</t>
  </si>
  <si>
    <t>Comisaría N°14, Gral. Alvear</t>
  </si>
  <si>
    <t xml:space="preserve">Comisaria N°33 </t>
  </si>
  <si>
    <t>Comisaría N°61, Maipú</t>
  </si>
  <si>
    <t>Comisaría de Concepción de la Sierra</t>
  </si>
  <si>
    <t>Comisaría N°1, Posadas</t>
  </si>
  <si>
    <t>Comisaría de Gobernador Roca</t>
  </si>
  <si>
    <t>Comisaria N°1, San José</t>
  </si>
  <si>
    <t>Comisaría N°1 (UR-XI)</t>
  </si>
  <si>
    <t>Comisaría N°12, Neuquen</t>
  </si>
  <si>
    <t>Comisaría N°25, Junin de los Andes</t>
  </si>
  <si>
    <t>Comisaría N°2, Bariloche</t>
  </si>
  <si>
    <t>Comisaría N°1, Salvador Mazza</t>
  </si>
  <si>
    <t>Comisaría N°4, Tartagal</t>
  </si>
  <si>
    <t>Comisaría N°45, Tartagal</t>
  </si>
  <si>
    <t>Comisaría N°5, El Carril</t>
  </si>
  <si>
    <t>Destacamento Policial Cnel. Cornejo</t>
  </si>
  <si>
    <t>Comisaría N°17, San Juan</t>
  </si>
  <si>
    <t>Comisaría N°7, Pocito</t>
  </si>
  <si>
    <t>Comisaría N°4, Caleta Olivia</t>
  </si>
  <si>
    <t>Comisaría de Cañadón seco</t>
  </si>
  <si>
    <t>Comisaría N°11 (UR-X)</t>
  </si>
  <si>
    <t>Comisaría N°10 (UR-X)</t>
  </si>
  <si>
    <t>Comisaría N°7, Neuquén</t>
  </si>
  <si>
    <t>Alcaidía de Rosario</t>
  </si>
  <si>
    <t>Alcaidía de San Lorenzo</t>
  </si>
  <si>
    <t>Alcaidía de Rafaela</t>
  </si>
  <si>
    <t>Alcaidía de Vera</t>
  </si>
  <si>
    <t>Comisaria N°3, Avellaneda</t>
  </si>
  <si>
    <t>Comisaría N°4, Firmat</t>
  </si>
  <si>
    <t>Comisaria N°8, Santa Fe</t>
  </si>
  <si>
    <t>Alcaidia de Las Colonias</t>
  </si>
  <si>
    <t>Comisaría N°6, Pilar</t>
  </si>
  <si>
    <t>Comisaria N° 6, Santiago del Estero</t>
  </si>
  <si>
    <t>Comisaria N° 11, Santiago del Estero</t>
  </si>
  <si>
    <t>Comisaria N°4</t>
  </si>
  <si>
    <t>Comisaría de Concepción</t>
  </si>
  <si>
    <t>Comisaría de El Colmenar</t>
  </si>
  <si>
    <t>Comisaría de La Cocha</t>
  </si>
  <si>
    <t>Comisaría de La Reducción</t>
  </si>
  <si>
    <t>Comisaría de Trancas</t>
  </si>
  <si>
    <t>Comisaría de Lules</t>
  </si>
  <si>
    <t>Comisaria 2</t>
  </si>
  <si>
    <t>Comisaría 4</t>
  </si>
  <si>
    <t>Comisaría 6</t>
  </si>
  <si>
    <t>Comisaría 2</t>
  </si>
  <si>
    <t>Alcaidía 9 BIS, CABA</t>
  </si>
  <si>
    <t>Alcaidía 1 TER, CABA</t>
  </si>
  <si>
    <t>Alcaldía 10 TER, CABA</t>
  </si>
  <si>
    <t>Alcaidía 1 BIS, CABA</t>
  </si>
  <si>
    <t>Alcaidía 8 Anexo Modural, CABA</t>
  </si>
  <si>
    <t>Comisaría Vecinal 14 C, CABA</t>
  </si>
  <si>
    <t>Comisaria Vecinal 9 C, CABA</t>
  </si>
  <si>
    <t>Comisaría Vecinal 13 C, CABA</t>
  </si>
  <si>
    <t>Comisaría Vecinal 14 B, CABA</t>
  </si>
  <si>
    <t>Comisaría Vecinal 4, CABA</t>
  </si>
  <si>
    <t>Comisaría Vecinal 5, CABA</t>
  </si>
  <si>
    <t>Policía de la Provincia de Chubut</t>
  </si>
  <si>
    <t xml:space="preserve">Policía de la Provincia de Santa Cruz </t>
  </si>
  <si>
    <t>Policía de la Provincia de Buenos Aires</t>
  </si>
  <si>
    <t>Comisaría N°2, Almirante Brown</t>
  </si>
  <si>
    <t>Comisaría N°3, Almirante Brown (San José)</t>
  </si>
  <si>
    <t>Comisaría N°6, Almirante Brown  (Claypole)</t>
  </si>
  <si>
    <t>Comisaría de Arrecifes</t>
  </si>
  <si>
    <t>Comisaría N°2, Berazategui (Ranelagh)</t>
  </si>
  <si>
    <t>Comisaría N°2, Mar de ajó</t>
  </si>
  <si>
    <t>Comisaría N°2, José C Paz</t>
  </si>
  <si>
    <t>Comisaría N°1, Mar del Plata</t>
  </si>
  <si>
    <t>Comisaría N°2, Quilmes</t>
  </si>
  <si>
    <t>Comisaría N°5, Escobar (Matheu)</t>
  </si>
  <si>
    <t>Comisaría de Dudignac</t>
  </si>
  <si>
    <t>Comisaría de Marcos Paz</t>
  </si>
  <si>
    <t>Comisaría N°1, Exaltación de la Cruz (Capilla del Señor)</t>
  </si>
  <si>
    <t>Comisaría N°2, Ezeiza (Tristán Suárez)</t>
  </si>
  <si>
    <t>Comisaría N°5, Ezeiza (La Unión)</t>
  </si>
  <si>
    <t>Comisaría N°2, Florencio Varela</t>
  </si>
  <si>
    <t>Comisaría N°4, Florencio Varela (Bosques)</t>
  </si>
  <si>
    <t>Comisaría N°5, Florencio Varela (La Capilla)</t>
  </si>
  <si>
    <t>Comisaría N°2, Hurlingham (Villa Tessei)</t>
  </si>
  <si>
    <t>Comisaría N°4, La Matanza (Lomas del Mirador)</t>
  </si>
  <si>
    <t>Comisaría N°6, La Matanza (Villa Madero)</t>
  </si>
  <si>
    <t>Comisaría N°4, La Matanza (Villa Dorrego)</t>
  </si>
  <si>
    <t>Comisaría de Lamadrid</t>
  </si>
  <si>
    <t>Comisaría N°7, Lanús</t>
  </si>
  <si>
    <t>Comisaría de Laprida</t>
  </si>
  <si>
    <t>Comisaría N°3, Lomas de Zamora (Temperley)</t>
  </si>
  <si>
    <t>Comisaría de Maipú</t>
  </si>
  <si>
    <t>Comisaría N°2, Malvinas Argentinas</t>
  </si>
  <si>
    <t>Comisaría N°4, Malvinas Argentinas</t>
  </si>
  <si>
    <t>Comisaría N°2, Mar Chiquita (Santa Clara del Mar)</t>
  </si>
  <si>
    <t>Subcomisaría Casino, Mar del Plata</t>
  </si>
  <si>
    <t>Comisaría N°1, Merlo</t>
  </si>
  <si>
    <t>Comisaría N°4, Moreno</t>
  </si>
  <si>
    <t>Comisaría N°5, Moreno (Paso del Rey)</t>
  </si>
  <si>
    <t>Comisaría N°8, Moreno (Catonas)</t>
  </si>
  <si>
    <t>Comisaría N°6, Moreno (El Palomar)</t>
  </si>
  <si>
    <t>Comisaría N°3, Pergamino</t>
  </si>
  <si>
    <t>Comisaría N°1, Pilar</t>
  </si>
  <si>
    <t>Comisaría N°5, Pilar</t>
  </si>
  <si>
    <t>DDI Pilar</t>
  </si>
  <si>
    <t>Comisaría N°1, Presidente Perón</t>
  </si>
  <si>
    <t>Comisaría de Punta Indio (Verónica)</t>
  </si>
  <si>
    <t>Comisaría N°5, Quilmes (La Cañada)</t>
  </si>
  <si>
    <t>Comisaría N°7, Quilmes (Bernal Oeste)</t>
  </si>
  <si>
    <t>Comisaría N°7, Quilmes (Santa María)</t>
  </si>
  <si>
    <t>DDI Quilmes</t>
  </si>
  <si>
    <t>Comisaría N°3, San Fernando</t>
  </si>
  <si>
    <t>Comisaría N°3, San Martín (Villa Lynch)</t>
  </si>
  <si>
    <t>Comisaría N°4, San Martín (José León Suárez)</t>
  </si>
  <si>
    <t>Comisaría N°8, San Martín (Villa Concepción)</t>
  </si>
  <si>
    <t>Comisaría N°3, San Miguel</t>
  </si>
  <si>
    <t>Comisaría N°1, Tandil</t>
  </si>
  <si>
    <t>Comisaría de Tapalqué</t>
  </si>
  <si>
    <t>Comisaría N°3, Tigre</t>
  </si>
  <si>
    <t>Comisaría N°6, Tigre (El Talar)</t>
  </si>
  <si>
    <t>Comisaría N°8, Tres de Febrero (José Ingenieros)</t>
  </si>
  <si>
    <t>Comisaría 2, San Miguel de Tucumán</t>
  </si>
  <si>
    <t>Úlceras gastroduodenal</t>
  </si>
  <si>
    <t>Otros medios: ingesta de cuerpo extraño</t>
  </si>
  <si>
    <t>No clasificable</t>
  </si>
  <si>
    <t>Otros medios: caída</t>
  </si>
  <si>
    <t>Cardiopatía congénita</t>
  </si>
  <si>
    <t>Pancreatitis</t>
  </si>
  <si>
    <t>Meningitis</t>
  </si>
  <si>
    <t>Hantavirus</t>
  </si>
  <si>
    <t>Cáncer de pancreas</t>
  </si>
  <si>
    <t>Afección biliar</t>
  </si>
  <si>
    <t>Insuficiencia renal</t>
  </si>
  <si>
    <t>Accidente cerebrovascular</t>
  </si>
  <si>
    <t>Agresiones</t>
  </si>
  <si>
    <t>Evento tóxico</t>
  </si>
  <si>
    <t>Reynacul</t>
  </si>
  <si>
    <t>Enrique Simón</t>
  </si>
  <si>
    <t>Barroso</t>
  </si>
  <si>
    <t xml:space="preserve"> Jonathan</t>
  </si>
  <si>
    <t>Ariel Jose</t>
  </si>
  <si>
    <t>Alderete</t>
  </si>
  <si>
    <t>Fernandez Mamani</t>
  </si>
  <si>
    <t xml:space="preserve"> Paolo Alfonso</t>
  </si>
  <si>
    <t>Aiti</t>
  </si>
  <si>
    <t xml:space="preserve"> Miguel Orlando</t>
  </si>
  <si>
    <t xml:space="preserve"> Hector</t>
  </si>
  <si>
    <t xml:space="preserve"> Marcos Eduardo Alberto</t>
  </si>
  <si>
    <t>Aramayo Perez</t>
  </si>
  <si>
    <t>Enf. circulatorias</t>
  </si>
  <si>
    <t>Enf. digestivas</t>
  </si>
  <si>
    <t>Enf. respiratorias</t>
  </si>
  <si>
    <t>Enf. infecciosas</t>
  </si>
  <si>
    <t>Enf. no especificada</t>
  </si>
  <si>
    <t>Custodia Policial</t>
  </si>
  <si>
    <t>nombres</t>
  </si>
  <si>
    <t>apellidos</t>
  </si>
  <si>
    <t>edad</t>
  </si>
  <si>
    <t>lugar_fallecimiento</t>
  </si>
  <si>
    <t>id_caso</t>
  </si>
  <si>
    <t>jurisdicción</t>
  </si>
  <si>
    <t>provincia</t>
  </si>
  <si>
    <t>jurisdicción_judicial</t>
  </si>
  <si>
    <t>fecha_de_ingreso</t>
  </si>
  <si>
    <t>fecha_del_hecho</t>
  </si>
  <si>
    <t>causa_básica</t>
  </si>
  <si>
    <t>investigación_judicial</t>
  </si>
  <si>
    <t>rango_etario</t>
  </si>
  <si>
    <t>género_informado</t>
  </si>
  <si>
    <t>ámbito</t>
  </si>
  <si>
    <t>dependencia_a_cargo</t>
  </si>
  <si>
    <t>lugar_de_alojamiento</t>
  </si>
  <si>
    <t>tipo_muerte</t>
  </si>
  <si>
    <t>factor_muerte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</si>
</sst>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0.0%"/>
    <numFmt numFmtId="166" formatCode="#,##0.0"/>
    <numFmt numFmtId="167" formatCode="[$-F800]dddd\,\ mmmm\ dd\,\ yyyy"/>
  </numFmts>
  <fonts count="20" x14ac:knownFonts="1">
    <font>
      <sz val="11"/>
      <color theme="1"/>
      <name val="Calibri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vertAlign val="superscript"/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vertAlign val="superscript"/>
      <sz val="11"/>
      <color rgb="FF000000"/>
      <name val="Calibri"/>
      <family val="2"/>
    </font>
    <font>
      <sz val="8"/>
      <color rgb="FF000000"/>
      <name val="Calibri"/>
      <family val="2"/>
    </font>
    <font>
      <b/>
      <sz val="11"/>
      <color rgb="FFFA7D0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i/>
      <sz val="10"/>
      <name val="Calibri"/>
      <family val="2"/>
    </font>
    <font>
      <b/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4" fillId="3" borderId="4" applyNumberFormat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" xfId="0" applyBorder="1"/>
    <xf numFmtId="164" fontId="0" fillId="0" borderId="0" xfId="0" applyNumberFormat="1"/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165" fontId="0" fillId="0" borderId="0" xfId="1" applyNumberFormat="1" applyFont="1" applyAlignment="1"/>
    <xf numFmtId="0" fontId="4" fillId="0" borderId="0" xfId="0" applyFont="1"/>
    <xf numFmtId="165" fontId="0" fillId="0" borderId="0" xfId="1" applyNumberFormat="1" applyFont="1"/>
    <xf numFmtId="0" fontId="2" fillId="0" borderId="1" xfId="0" applyFont="1" applyBorder="1" applyAlignment="1">
      <alignment vertical="center"/>
    </xf>
    <xf numFmtId="2" fontId="0" fillId="0" borderId="1" xfId="0" applyNumberFormat="1" applyBorder="1"/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/>
    <xf numFmtId="3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right" vertical="center"/>
    </xf>
    <xf numFmtId="0" fontId="0" fillId="2" borderId="0" xfId="0" applyFill="1"/>
    <xf numFmtId="0" fontId="4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3" fontId="15" fillId="0" borderId="1" xfId="0" applyNumberFormat="1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/>
    </xf>
    <xf numFmtId="166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166" fontId="16" fillId="0" borderId="0" xfId="0" applyNumberFormat="1" applyFont="1" applyAlignment="1">
      <alignment horizontal="right" vertical="center"/>
    </xf>
    <xf numFmtId="0" fontId="7" fillId="0" borderId="0" xfId="0" applyFont="1"/>
    <xf numFmtId="166" fontId="15" fillId="0" borderId="0" xfId="0" applyNumberFormat="1" applyFont="1" applyAlignment="1">
      <alignment horizontal="right" vertical="center"/>
    </xf>
    <xf numFmtId="166" fontId="0" fillId="0" borderId="0" xfId="0" applyNumberFormat="1"/>
    <xf numFmtId="0" fontId="17" fillId="0" borderId="1" xfId="0" applyFont="1" applyBorder="1" applyAlignment="1">
      <alignment vertical="center"/>
    </xf>
    <xf numFmtId="166" fontId="2" fillId="0" borderId="0" xfId="0" applyNumberFormat="1" applyFont="1" applyAlignment="1">
      <alignment horizontal="right"/>
    </xf>
    <xf numFmtId="166" fontId="2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right" vertical="center"/>
    </xf>
    <xf numFmtId="166" fontId="18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9" fillId="0" borderId="0" xfId="0" applyFont="1"/>
    <xf numFmtId="166" fontId="18" fillId="0" borderId="0" xfId="0" applyNumberFormat="1" applyFont="1" applyAlignment="1">
      <alignment horizontal="right" vertical="center"/>
    </xf>
    <xf numFmtId="166" fontId="19" fillId="0" borderId="0" xfId="0" applyNumberFormat="1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1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horizontal="right" vertical="center" wrapText="1"/>
    </xf>
    <xf numFmtId="14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67" fontId="0" fillId="0" borderId="0" xfId="0" applyNumberFormat="1" applyAlignment="1">
      <alignment vertical="center" wrapText="1"/>
    </xf>
    <xf numFmtId="14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3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3" borderId="4" xfId="2" applyAlignment="1">
      <alignment horizontal="center"/>
    </xf>
  </cellXfs>
  <cellStyles count="3">
    <cellStyle name="Cálculo" xfId="2" builtinId="22"/>
    <cellStyle name="Normal" xfId="0" builtinId="0"/>
    <cellStyle name="Porcentaje" xfId="1" builtinId="5"/>
  </cellStyles>
  <dxfs count="81">
    <dxf>
      <fill>
        <patternFill patternType="solid">
          <fgColor rgb="FFF4C7C3"/>
          <bgColor rgb="FFF4C7C3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numFmt numFmtId="166" formatCode="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66" formatCode="#,##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</dxf>
    <dxf>
      <numFmt numFmtId="0" formatCode="General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numFmt numFmtId="19" formatCode="d/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d/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numFmt numFmtId="1" formatCode="0"/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fill>
        <patternFill patternType="none">
          <bgColor auto="1"/>
        </patternFill>
      </fill>
      <alignment horizontal="right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1EEF9"/>
          <bgColor rgb="FFD1EEF9"/>
        </patternFill>
      </fill>
    </dxf>
    <dxf>
      <fill>
        <patternFill patternType="solid">
          <fgColor rgb="FFA4DEF4"/>
          <bgColor rgb="FFA4DEF4"/>
        </patternFill>
      </fill>
    </dxf>
    <dxf>
      <fill>
        <patternFill patternType="solid">
          <fgColor theme="4"/>
          <bgColor theme="4"/>
        </patternFill>
      </fill>
    </dxf>
  </dxfs>
  <tableStyles count="8" defaultTableStyle="TableStyleMedium2" defaultPivotStyle="PivotStyleLight16">
    <tableStyle name="Cotejo Mza-style" pivot="0" count="3" xr9:uid="{00000000-0011-0000-FFFF-FFFF00000000}">
      <tableStyleElement type="headerRow" dxfId="80"/>
      <tableStyleElement type="firstRowStripe" dxfId="79"/>
      <tableStyleElement type="secondRowStripe" dxfId="78"/>
    </tableStyle>
    <tableStyle name="Cotejo Mza-style 2" pivot="0" count="3" xr9:uid="{00000000-0011-0000-FFFF-FFFF01000000}">
      <tableStyleElement type="headerRow" dxfId="77"/>
      <tableStyleElement type="firstRowStripe" dxfId="76"/>
      <tableStyleElement type="secondRowStripe" dxfId="75"/>
    </tableStyle>
    <tableStyle name="Base-style" pivot="0" count="3" xr9:uid="{00000000-0011-0000-FFFF-FFFF02000000}">
      <tableStyleElement type="headerRow" dxfId="74"/>
      <tableStyleElement type="firstRowStripe" dxfId="73"/>
      <tableStyleElement type="secondRowStripe" dxfId="72"/>
    </tableStyle>
    <tableStyle name="Estilo de tabla 1" pivot="0" count="1" xr9:uid="{ABC789C1-5AF7-4601-9A66-B6066B70CCD5}">
      <tableStyleElement type="firstRowStripe" size="2"/>
    </tableStyle>
    <tableStyle name="Fuentes-style" pivot="0" count="3" xr9:uid="{00000000-0011-0000-FFFF-FFFF03000000}">
      <tableStyleElement type="headerRow" dxfId="71"/>
      <tableStyleElement type="firstRowStripe" dxfId="70"/>
      <tableStyleElement type="secondRowStripe" dxfId="69"/>
    </tableStyle>
    <tableStyle name="COVID-style" pivot="0" count="3" xr9:uid="{00000000-0011-0000-FFFF-FFFF04000000}">
      <tableStyleElement type="headerRow" dxfId="68"/>
      <tableStyleElement type="firstRowStripe" dxfId="67"/>
      <tableStyleElement type="secondRowStripe" dxfId="66"/>
    </tableStyle>
    <tableStyle name="Invisible" pivot="0" table="0" count="0" xr9:uid="{5EEAD2AF-2A3C-41EA-9DA8-D6F07BD6C46B}"/>
    <tableStyle name="Población-style" pivot="0" count="3" xr9:uid="{00000000-0011-0000-FFFF-FFFF05000000}">
      <tableStyleElement type="headerRow" dxfId="65"/>
      <tableStyleElement type="firstRowStripe" dxfId="64"/>
      <tableStyleElement type="secondRowStripe" dxfId="63"/>
    </tableStyle>
  </tableStyles>
  <colors>
    <mruColors>
      <color rgb="FF9451AF"/>
      <color rgb="FFDF4545"/>
      <color rgb="FFFE0000"/>
      <color rgb="FFFFE5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20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powerPivotData" Target="model/item.data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19" Type="http://schemas.openxmlformats.org/officeDocument/2006/relationships/customXml" Target="../customXml/item7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'Evolución 2019-2022'!$C$35</c:f>
              <c:strCache>
                <c:ptCount val="1"/>
                <c:pt idx="0">
                  <c:v>Cant. Muertes**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540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2019-2022'!$A$36:$A$39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'Evolución 2019-2022'!$C$36:$C$39</c:f>
              <c:numCache>
                <c:formatCode>General</c:formatCode>
                <c:ptCount val="4"/>
                <c:pt idx="0">
                  <c:v>322</c:v>
                </c:pt>
                <c:pt idx="1">
                  <c:v>386</c:v>
                </c:pt>
                <c:pt idx="2">
                  <c:v>375</c:v>
                </c:pt>
                <c:pt idx="3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59-4674-8229-1B876B13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608733016"/>
        <c:axId val="608730856"/>
      </c:barChart>
      <c:lineChart>
        <c:grouping val="stacked"/>
        <c:varyColors val="0"/>
        <c:ser>
          <c:idx val="1"/>
          <c:order val="0"/>
          <c:tx>
            <c:strRef>
              <c:f>'Evolución 2019-2022'!$B$35</c:f>
              <c:strCache>
                <c:ptCount val="1"/>
                <c:pt idx="0">
                  <c:v>T. mortalidad***</c:v>
                </c:pt>
              </c:strCache>
            </c:strRef>
          </c:tx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4365123065910466E-2"/>
                  <c:y val="2.71286609942507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E0-4274-97CA-DDB8835DB262}"/>
                </c:ext>
              </c:extLst>
            </c:dLbl>
            <c:dLbl>
              <c:idx val="1"/>
              <c:layout>
                <c:manualLayout>
                  <c:x val="-5.1451370152157609E-2"/>
                  <c:y val="1.0979036795849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E0-4274-97CA-DDB8835DB262}"/>
                </c:ext>
              </c:extLst>
            </c:dLbl>
            <c:dLbl>
              <c:idx val="2"/>
              <c:layout>
                <c:manualLayout>
                  <c:x val="-5.1451370152157658E-2"/>
                  <c:y val="-9.686389945212210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E0-4274-97CA-DDB8835DB262}"/>
                </c:ext>
              </c:extLst>
            </c:dLbl>
            <c:dLbl>
              <c:idx val="3"/>
              <c:layout>
                <c:manualLayout>
                  <c:x val="-4.8537617238404641E-2"/>
                  <c:y val="-9.68638994521224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E0-4274-97CA-DDB8835DB262}"/>
                </c:ext>
              </c:extLst>
            </c:dLbl>
            <c:spPr>
              <a:solidFill>
                <a:schemeClr val="lt1"/>
              </a:solidFill>
              <a:ln w="19050" cap="flat" cmpd="sng" algn="ctr">
                <a:solidFill>
                  <a:schemeClr val="accent2">
                    <a:lumMod val="75000"/>
                  </a:schemeClr>
                </a:solidFill>
                <a:prstDash val="solid"/>
                <a:miter lim="800000"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flowChartConnector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'Evolución 2019-2022'!$A$36:$A$39</c:f>
              <c:numCache>
                <c:formatCode>General</c:formatCode>
                <c:ptCount val="4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</c:numCache>
            </c:numRef>
          </c:cat>
          <c:val>
            <c:numRef>
              <c:f>'Evolución 2019-2022'!$B$36:$B$39</c:f>
              <c:numCache>
                <c:formatCode>0.0</c:formatCode>
                <c:ptCount val="4"/>
                <c:pt idx="0">
                  <c:v>3.2188090406549579</c:v>
                </c:pt>
                <c:pt idx="1">
                  <c:v>4.0919306279947421</c:v>
                </c:pt>
                <c:pt idx="2">
                  <c:v>3.7271155107639093</c:v>
                </c:pt>
                <c:pt idx="3">
                  <c:v>3.4820995347686687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9-4674-8229-1B876B136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9157384"/>
        <c:axId val="609158824"/>
      </c:lineChart>
      <c:catAx>
        <c:axId val="608733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8730856"/>
        <c:crosses val="autoZero"/>
        <c:auto val="1"/>
        <c:lblAlgn val="ctr"/>
        <c:lblOffset val="100"/>
        <c:noMultiLvlLbl val="0"/>
      </c:catAx>
      <c:valAx>
        <c:axId val="6087308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8733016"/>
        <c:crosses val="autoZero"/>
        <c:crossBetween val="between"/>
      </c:valAx>
      <c:valAx>
        <c:axId val="609158824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609157384"/>
        <c:crosses val="max"/>
        <c:crossBetween val="between"/>
      </c:valAx>
      <c:catAx>
        <c:axId val="6091573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091588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'Acumulado Peni+Pol'!$F$23</c:f>
              <c:strCache>
                <c:ptCount val="1"/>
                <c:pt idx="0">
                  <c:v>Custodia penitenciaria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Peni+Pol'!$F$24:$F$35</c:f>
              <c:numCache>
                <c:formatCode>General</c:formatCode>
                <c:ptCount val="12"/>
                <c:pt idx="0">
                  <c:v>43</c:v>
                </c:pt>
                <c:pt idx="1">
                  <c:v>29</c:v>
                </c:pt>
                <c:pt idx="2">
                  <c:v>37</c:v>
                </c:pt>
                <c:pt idx="3">
                  <c:v>28</c:v>
                </c:pt>
                <c:pt idx="4">
                  <c:v>36</c:v>
                </c:pt>
                <c:pt idx="5">
                  <c:v>29</c:v>
                </c:pt>
                <c:pt idx="6">
                  <c:v>29</c:v>
                </c:pt>
                <c:pt idx="7">
                  <c:v>29</c:v>
                </c:pt>
                <c:pt idx="8">
                  <c:v>25</c:v>
                </c:pt>
                <c:pt idx="9">
                  <c:v>28</c:v>
                </c:pt>
                <c:pt idx="10">
                  <c:v>25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97-4F47-9230-8730A9DF4373}"/>
            </c:ext>
          </c:extLst>
        </c:ser>
        <c:ser>
          <c:idx val="1"/>
          <c:order val="1"/>
          <c:tx>
            <c:strRef>
              <c:f>'Acumulado Peni+Pol'!$G$23</c:f>
              <c:strCache>
                <c:ptCount val="1"/>
                <c:pt idx="0">
                  <c:v>Custodia policial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Peni+Pol'!$G$24:$G$35</c:f>
              <c:numCache>
                <c:formatCode>General</c:formatCode>
                <c:ptCount val="12"/>
                <c:pt idx="0">
                  <c:v>8</c:v>
                </c:pt>
                <c:pt idx="1">
                  <c:v>3</c:v>
                </c:pt>
                <c:pt idx="2">
                  <c:v>10</c:v>
                </c:pt>
                <c:pt idx="4">
                  <c:v>4</c:v>
                </c:pt>
                <c:pt idx="5">
                  <c:v>9</c:v>
                </c:pt>
                <c:pt idx="6">
                  <c:v>8</c:v>
                </c:pt>
                <c:pt idx="7">
                  <c:v>3</c:v>
                </c:pt>
                <c:pt idx="8">
                  <c:v>7</c:v>
                </c:pt>
                <c:pt idx="9">
                  <c:v>7</c:v>
                </c:pt>
                <c:pt idx="10">
                  <c:v>3</c:v>
                </c:pt>
                <c:pt idx="1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97-4F47-9230-8730A9DF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0192015"/>
        <c:axId val="1440198735"/>
        <c:extLst>
          <c:ext xmlns:c15="http://schemas.microsoft.com/office/drawing/2012/chart" uri="{02D57815-91ED-43cb-92C2-25804820EDAC}">
            <c15:filteredArea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'Acumulado Peni+Pol'!$H$23</c15:sqref>
                        </c15:formulaRef>
                      </c:ext>
                    </c:extLst>
                    <c:strCache>
                      <c:ptCount val="1"/>
                      <c:pt idx="0">
                        <c:v>Uso de la fuerza policial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cat>
                  <c:strRef>
                    <c:extLst>
                      <c:ext uri="{02D57815-91ED-43cb-92C2-25804820EDAC}">
                        <c15:formulaRef>
                          <c15:sqref>'Acumulado Peni+Pol'!$E$24:$E$35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'Acumulado Peni+Pol'!$H$24:$H$35</c15:sqref>
                        </c15:formulaRef>
                      </c:ext>
                    </c:extLst>
                    <c:numCache>
                      <c:formatCode>General</c:formatCode>
                      <c:ptCount val="1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F97-4F47-9230-8730A9DF4373}"/>
                  </c:ext>
                </c:extLst>
              </c15:ser>
            </c15:filteredAreaSeries>
          </c:ext>
        </c:extLst>
      </c:areaChart>
      <c:lineChart>
        <c:grouping val="stacked"/>
        <c:varyColors val="0"/>
        <c:ser>
          <c:idx val="3"/>
          <c:order val="3"/>
          <c:tx>
            <c:strRef>
              <c:f>'Acumulado Peni+Pol'!$I$23</c:f>
              <c:strCache>
                <c:ptCount val="1"/>
                <c:pt idx="0">
                  <c:v>Total País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'Acumulado Peni+Pol'!$E$24:$E$35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'Acumulado Peni+Pol'!$I$24:$I$35</c:f>
              <c:numCache>
                <c:formatCode>General</c:formatCode>
                <c:ptCount val="12"/>
                <c:pt idx="0">
                  <c:v>51</c:v>
                </c:pt>
                <c:pt idx="1">
                  <c:v>32</c:v>
                </c:pt>
                <c:pt idx="2">
                  <c:v>47</c:v>
                </c:pt>
                <c:pt idx="3">
                  <c:v>28</c:v>
                </c:pt>
                <c:pt idx="4">
                  <c:v>40</c:v>
                </c:pt>
                <c:pt idx="5">
                  <c:v>38</c:v>
                </c:pt>
                <c:pt idx="6">
                  <c:v>37</c:v>
                </c:pt>
                <c:pt idx="7">
                  <c:v>32</c:v>
                </c:pt>
                <c:pt idx="8">
                  <c:v>32</c:v>
                </c:pt>
                <c:pt idx="9">
                  <c:v>35</c:v>
                </c:pt>
                <c:pt idx="10">
                  <c:v>28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97-4F47-9230-8730A9DF43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192015"/>
        <c:axId val="1440198735"/>
      </c:lineChart>
      <c:catAx>
        <c:axId val="14401920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40198735"/>
        <c:crosses val="autoZero"/>
        <c:auto val="1"/>
        <c:lblAlgn val="ctr"/>
        <c:lblOffset val="100"/>
        <c:noMultiLvlLbl val="0"/>
      </c:catAx>
      <c:valAx>
        <c:axId val="14401987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440192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222885</xdr:colOff>
      <xdr:row>41</xdr:row>
      <xdr:rowOff>95250</xdr:rowOff>
    </xdr:from>
    <xdr:to>
      <xdr:col>5</xdr:col>
      <xdr:colOff>171450</xdr:colOff>
      <xdr:row>57</xdr:row>
      <xdr:rowOff>120015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EDD4E4-3ECE-60A0-0479-E3A0CBB83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0</xdr:row>
      <xdr:rowOff>76200</xdr:rowOff>
    </xdr:from>
    <xdr:to>
      <xdr:col>9</xdr:col>
      <xdr:colOff>270510</xdr:colOff>
      <xdr:row>18</xdr:row>
      <xdr:rowOff>31431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90354D5-C636-F135-7ECF-38B7A1FBB1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rnela Calcagno" refreshedDate="46226.655595370372" createdVersion="7" refreshedVersion="8" minRefreshableVersion="3" recordCount="389" xr:uid="{32714C18-6047-4498-9C7E-B8CFC74EC2E9}">
  <cacheSource type="worksheet">
    <worksheetSource name="Table_3"/>
  </cacheSource>
  <cacheFields count="22">
    <cacheField name="id_caso" numFmtId="0">
      <sharedItems containsSemiMixedTypes="0" containsString="0" containsNumber="1" containsInteger="1" minValue="1160" maxValue="2905"/>
    </cacheField>
    <cacheField name="nombres" numFmtId="0">
      <sharedItems/>
    </cacheField>
    <cacheField name="apellidos" numFmtId="0">
      <sharedItems/>
    </cacheField>
    <cacheField name="edad" numFmtId="1">
      <sharedItems containsString="0" containsBlank="1" containsNumber="1" containsInteger="1" minValue="7" maxValue="80"/>
    </cacheField>
    <cacheField name="rango_etario" numFmtId="0">
      <sharedItems/>
    </cacheField>
    <cacheField name="género_informado" numFmtId="0">
      <sharedItems/>
    </cacheField>
    <cacheField name="jurisdicción_judicial" numFmtId="0">
      <sharedItems/>
    </cacheField>
    <cacheField name="jurisdicción" numFmtId="0">
      <sharedItems/>
    </cacheField>
    <cacheField name="provincia" numFmtId="0">
      <sharedItems/>
    </cacheField>
    <cacheField name="ámbito" numFmtId="0">
      <sharedItems/>
    </cacheField>
    <cacheField name="dependencia_a_cargo" numFmtId="0">
      <sharedItems/>
    </cacheField>
    <cacheField name="lugar_de_alojamiento" numFmtId="14">
      <sharedItems/>
    </cacheField>
    <cacheField name="fecha_de_ingreso" numFmtId="14">
      <sharedItems containsDate="1" containsBlank="1" containsMixedTypes="1" minDate="2021-07-15T00:00:00" maxDate="2024-11-23T00:00:00"/>
    </cacheField>
    <cacheField name="fecha_del_hecho" numFmtId="14">
      <sharedItems containsSemiMixedTypes="0" containsNonDate="0" containsDate="1" containsString="0" minDate="2022-01-07T00:00:00" maxDate="2024-12-30T00:00:00" count="295">
        <d v="2022-01-07T00:00:00"/>
        <d v="2022-01-22T00:00:00"/>
        <d v="2022-01-26T00:00:00"/>
        <d v="2022-01-27T00:00:00"/>
        <d v="2022-01-30T00:00:00"/>
        <d v="2022-02-09T00:00:00"/>
        <d v="2022-02-16T00:00:00"/>
        <d v="2022-02-17T00:00:00"/>
        <d v="2022-02-22T00:00:00"/>
        <d v="2022-03-02T00:00:00"/>
        <d v="2022-03-04T00:00:00"/>
        <d v="2022-03-06T00:00:00"/>
        <d v="2022-03-07T00:00:00"/>
        <d v="2022-03-28T00:00:00"/>
        <d v="2022-03-11T00:00:00"/>
        <d v="2022-03-15T00:00:00"/>
        <d v="2022-03-22T00:00:00"/>
        <d v="2022-03-30T00:00:00"/>
        <d v="2022-04-05T00:00:00"/>
        <d v="2022-04-06T00:00:00"/>
        <d v="2022-04-10T00:00:00"/>
        <d v="2022-04-12T00:00:00"/>
        <d v="2022-05-02T00:00:00"/>
        <d v="2022-05-12T00:00:00"/>
        <d v="2022-05-19T00:00:00"/>
        <d v="2022-05-20T00:00:00"/>
        <d v="2022-05-21T00:00:00"/>
        <d v="2022-05-23T00:00:00"/>
        <d v="2022-05-29T00:00:00"/>
        <d v="2022-06-12T00:00:00"/>
        <d v="2022-06-13T00:00:00"/>
        <d v="2022-06-26T00:00:00"/>
        <d v="2022-06-29T00:00:00"/>
        <d v="2022-07-03T00:00:00"/>
        <d v="2022-07-08T00:00:00"/>
        <d v="2022-07-09T00:00:00"/>
        <d v="2022-07-12T00:00:00"/>
        <d v="2022-07-13T00:00:00"/>
        <d v="2022-07-16T00:00:00"/>
        <d v="2022-07-24T00:00:00"/>
        <d v="2022-07-31T00:00:00"/>
        <d v="2022-08-03T00:00:00"/>
        <d v="2022-08-05T00:00:00"/>
        <d v="2022-08-10T00:00:00"/>
        <d v="2022-08-17T00:00:00"/>
        <d v="2022-08-23T00:00:00"/>
        <d v="2022-08-28T00:00:00"/>
        <d v="2022-09-06T00:00:00"/>
        <d v="2022-09-08T00:00:00"/>
        <d v="2022-09-10T00:00:00"/>
        <d v="2022-09-14T00:00:00"/>
        <d v="2022-09-20T00:00:00"/>
        <d v="2022-09-21T00:00:00"/>
        <d v="2022-10-06T00:00:00"/>
        <d v="2022-10-15T00:00:00"/>
        <d v="2022-10-30T00:00:00"/>
        <d v="2022-03-01T00:00:00"/>
        <d v="2022-10-31T00:00:00"/>
        <d v="2022-03-09T00:00:00"/>
        <d v="2022-03-12T00:00:00"/>
        <d v="2022-03-13T00:00:00"/>
        <d v="2022-11-07T00:00:00"/>
        <d v="2022-11-08T00:00:00"/>
        <d v="2022-11-16T00:00:00"/>
        <d v="2022-11-18T00:00:00"/>
        <d v="2022-11-27T00:00:00"/>
        <d v="2022-11-30T00:00:00"/>
        <d v="2022-05-13T00:00:00"/>
        <d v="2022-12-08T00:00:00"/>
        <d v="2022-12-11T00:00:00"/>
        <d v="2022-12-12T00:00:00"/>
        <d v="2022-12-24T00:00:00"/>
        <d v="2022-12-25T00:00:00"/>
        <d v="2022-12-31T00:00:00"/>
        <d v="2023-01-04T00:00:00"/>
        <d v="2023-01-10T00:00:00"/>
        <d v="2023-01-12T00:00:00"/>
        <d v="2023-01-16T00:00:00"/>
        <d v="2023-01-20T00:00:00"/>
        <d v="2023-01-26T00:00:00"/>
        <d v="2023-01-29T00:00:00"/>
        <d v="2023-02-15T00:00:00"/>
        <d v="2023-02-19T00:00:00"/>
        <d v="2023-02-20T00:00:00"/>
        <d v="2023-02-23T00:00:00"/>
        <d v="2023-02-25T00:00:00"/>
        <d v="2023-03-03T00:00:00"/>
        <d v="2023-03-05T00:00:00"/>
        <d v="2022-10-12T00:00:00"/>
        <d v="2023-03-06T00:00:00"/>
        <d v="2023-03-07T00:00:00"/>
        <d v="2023-03-08T00:00:00"/>
        <d v="2023-03-09T00:00:00"/>
        <d v="2023-03-11T00:00:00"/>
        <d v="2023-03-12T00:00:00"/>
        <d v="2023-03-18T00:00:00"/>
        <d v="2023-03-22T00:00:00"/>
        <d v="2023-04-02T00:00:00"/>
        <d v="2023-01-11T00:00:00"/>
        <d v="2023-04-16T00:00:00"/>
        <d v="2023-04-19T00:00:00"/>
        <d v="2023-04-20T00:00:00"/>
        <d v="2023-04-29T00:00:00"/>
        <d v="2023-04-30T00:00:00"/>
        <d v="2023-05-04T00:00:00"/>
        <d v="2023-05-06T00:00:00"/>
        <d v="2023-03-14T00:00:00"/>
        <d v="2023-05-07T00:00:00"/>
        <d v="2023-05-14T00:00:00"/>
        <d v="2023-03-30T00:00:00"/>
        <d v="2023-05-15T00:00:00"/>
        <d v="2023-04-14T00:00:00"/>
        <d v="2023-05-21T00:00:00"/>
        <d v="2023-04-21T00:00:00"/>
        <d v="2023-05-31T00:00:00"/>
        <d v="2023-06-02T00:00:00"/>
        <d v="2023-06-18T00:00:00"/>
        <d v="2023-06-23T00:00:00"/>
        <d v="2023-06-26T00:00:00"/>
        <d v="2023-06-27T00:00:00"/>
        <d v="2023-06-20T00:00:00"/>
        <d v="2023-06-29T00:00:00"/>
        <d v="2023-06-30T00:00:00"/>
        <d v="2023-07-01T00:00:00"/>
        <d v="2023-07-09T00:00:00"/>
        <d v="2023-07-14T00:00:00"/>
        <d v="2023-07-22T00:00:00"/>
        <d v="2023-07-25T00:00:00"/>
        <d v="2023-07-27T00:00:00"/>
        <d v="2023-07-31T00:00:00"/>
        <d v="2023-08-03T00:00:00"/>
        <d v="2023-08-05T00:00:00"/>
        <d v="2023-08-06T00:00:00"/>
        <d v="2023-08-08T00:00:00"/>
        <d v="2023-08-20T00:00:00"/>
        <d v="2023-08-11T00:00:00"/>
        <d v="2023-08-17T00:00:00"/>
        <d v="2023-08-22T00:00:00"/>
        <d v="2023-08-26T00:00:00"/>
        <d v="2023-08-29T00:00:00"/>
        <d v="2023-09-02T00:00:00"/>
        <d v="2023-09-03T00:00:00"/>
        <d v="2023-09-09T00:00:00"/>
        <d v="2023-09-12T00:00:00"/>
        <d v="2023-09-22T00:00:00"/>
        <d v="2023-10-16T00:00:00"/>
        <d v="2023-10-18T00:00:00"/>
        <d v="2023-10-24T00:00:00"/>
        <d v="2023-09-28T00:00:00"/>
        <d v="2023-09-29T00:00:00"/>
        <d v="2023-10-26T00:00:00"/>
        <d v="2023-11-04T00:00:00"/>
        <d v="2023-10-11T00:00:00"/>
        <d v="2023-10-25T00:00:00"/>
        <d v="2023-12-14T00:00:00"/>
        <d v="2023-11-03T00:00:00"/>
        <d v="2023-11-07T00:00:00"/>
        <d v="2023-12-17T00:00:00"/>
        <d v="2023-11-14T00:00:00"/>
        <d v="2023-11-17T00:00:00"/>
        <d v="2023-11-22T00:00:00"/>
        <d v="2023-11-23T00:00:00"/>
        <d v="2023-11-27T00:00:00"/>
        <d v="2023-11-28T00:00:00"/>
        <d v="2023-12-02T00:00:00"/>
        <d v="2023-12-05T00:00:00"/>
        <d v="2023-12-08T00:00:00"/>
        <d v="2023-12-09T00:00:00"/>
        <d v="2023-12-11T00:00:00"/>
        <d v="2023-12-15T00:00:00"/>
        <d v="2023-12-16T00:00:00"/>
        <d v="2023-12-19T00:00:00"/>
        <d v="2023-12-26T00:00:00"/>
        <d v="2023-12-29T00:00:00"/>
        <d v="2024-01-04T00:00:00"/>
        <d v="2024-03-29T00:00:00"/>
        <d v="2024-01-13T00:00:00"/>
        <d v="2024-01-14T00:00:00"/>
        <d v="2024-01-17T00:00:00"/>
        <d v="2024-01-24T00:00:00"/>
        <d v="2024-01-25T00:00:00"/>
        <d v="2024-01-31T00:00:00"/>
        <d v="2024-02-01T00:00:00"/>
        <d v="2024-02-06T00:00:00"/>
        <d v="2024-02-08T00:00:00"/>
        <d v="2024-02-09T00:00:00"/>
        <d v="2024-02-11T00:00:00"/>
        <d v="2024-06-08T00:00:00"/>
        <d v="2024-02-13T00:00:00"/>
        <d v="2024-06-21T00:00:00"/>
        <d v="2024-02-15T00:00:00"/>
        <d v="2024-02-16T00:00:00"/>
        <d v="2024-02-18T00:00:00"/>
        <d v="2024-02-19T00:00:00"/>
        <d v="2024-02-20T00:00:00"/>
        <d v="2024-02-21T00:00:00"/>
        <d v="2024-02-24T00:00:00"/>
        <d v="2024-02-27T00:00:00"/>
        <d v="2024-02-28T00:00:00"/>
        <d v="2024-03-02T00:00:00"/>
        <d v="2024-03-06T00:00:00"/>
        <d v="2024-03-09T00:00:00"/>
        <d v="2024-03-10T00:00:00"/>
        <d v="2024-03-12T00:00:00"/>
        <d v="2024-03-14T00:00:00"/>
        <d v="2024-03-15T00:00:00"/>
        <d v="2024-03-16T00:00:00"/>
        <d v="2024-03-17T00:00:00"/>
        <d v="2024-10-17T00:00:00"/>
        <d v="2024-03-26T00:00:00"/>
        <d v="2024-03-27T00:00:00"/>
        <d v="2024-03-31T00:00:00"/>
        <d v="2024-04-05T00:00:00"/>
        <d v="2024-04-08T00:00:00"/>
        <d v="2024-04-11T00:00:00"/>
        <d v="2024-04-17T00:00:00"/>
        <d v="2024-04-18T00:00:00"/>
        <d v="2024-04-20T00:00:00"/>
        <d v="2024-04-22T00:00:00"/>
        <d v="2024-12-27T00:00:00"/>
        <d v="2022-02-26T00:00:00"/>
        <d v="2024-04-28T00:00:00"/>
        <d v="2024-04-29T00:00:00"/>
        <d v="2024-05-01T00:00:00"/>
        <d v="2023-05-26T00:00:00"/>
        <d v="2023-06-11T00:00:00"/>
        <d v="2024-05-03T00:00:00"/>
        <d v="2024-05-09T00:00:00"/>
        <d v="2024-05-10T00:00:00"/>
        <d v="2024-05-16T00:00:00"/>
        <d v="2024-05-18T00:00:00"/>
        <d v="2024-05-21T00:00:00"/>
        <d v="2024-09-18T00:00:00"/>
        <d v="2024-05-30T00:00:00"/>
        <d v="2024-12-14T00:00:00"/>
        <d v="2024-06-02T00:00:00"/>
        <d v="2024-06-04T00:00:00"/>
        <d v="2024-02-02T00:00:00"/>
        <d v="2024-02-12T00:00:00"/>
        <d v="2022-09-09T00:00:00"/>
        <d v="2024-06-12T00:00:00"/>
        <d v="2024-02-29T00:00:00"/>
        <d v="2024-06-14T00:00:00"/>
        <d v="2024-09-03T00:00:00"/>
        <d v="2024-11-13T00:00:00"/>
        <d v="2024-06-18T00:00:00"/>
        <d v="2024-06-24T00:00:00"/>
        <d v="2024-06-27T00:00:00"/>
        <d v="2024-06-29T00:00:00"/>
        <d v="2024-07-01T00:00:00"/>
        <d v="2024-07-10T00:00:00"/>
        <d v="2024-07-13T00:00:00"/>
        <d v="2024-09-27T00:00:00"/>
        <d v="2024-07-14T00:00:00"/>
        <d v="2024-07-17T00:00:00"/>
        <d v="2024-07-18T00:00:00"/>
        <d v="2024-07-23T00:00:00"/>
        <d v="2024-07-27T00:00:00"/>
        <d v="2024-04-07T00:00:00"/>
        <d v="2024-07-29T00:00:00"/>
        <d v="2024-07-30T00:00:00"/>
        <d v="2024-08-08T00:00:00"/>
        <d v="2024-08-09T00:00:00"/>
        <d v="2024-08-11T00:00:00"/>
        <d v="2024-08-16T00:00:00"/>
        <d v="2024-08-20T00:00:00"/>
        <d v="2024-08-22T00:00:00"/>
        <d v="2024-08-24T00:00:00"/>
        <d v="2024-08-27T00:00:00"/>
        <d v="2024-08-29T00:00:00"/>
        <d v="2024-09-05T00:00:00"/>
        <d v="2024-09-06T00:00:00"/>
        <d v="2024-09-08T00:00:00"/>
        <d v="2024-09-14T00:00:00"/>
        <d v="2024-09-19T00:00:00"/>
        <d v="2024-09-20T00:00:00"/>
        <d v="2024-09-21T00:00:00"/>
        <d v="2024-09-22T00:00:00"/>
        <d v="2024-09-30T00:00:00"/>
        <d v="2024-10-02T00:00:00"/>
        <d v="2024-10-04T00:00:00"/>
        <d v="2024-10-09T00:00:00"/>
        <d v="2024-10-15T00:00:00"/>
        <d v="2024-10-20T00:00:00"/>
        <d v="2024-11-16T00:00:00"/>
        <d v="2024-11-17T00:00:00"/>
        <d v="2024-11-20T00:00:00"/>
        <d v="2024-11-21T00:00:00"/>
        <d v="2024-11-25T00:00:00"/>
        <d v="2024-12-07T00:00:00"/>
        <d v="2024-12-10T00:00:00"/>
        <d v="2024-12-18T00:00:00"/>
        <d v="2024-12-23T00:00:00"/>
        <d v="2024-12-25T00:00:00"/>
        <d v="2024-12-29T00:00:00"/>
      </sharedItems>
      <fieldGroup par="21"/>
    </cacheField>
    <cacheField name="lugar_fallecimiento" numFmtId="0">
      <sharedItems/>
    </cacheField>
    <cacheField name="tipo_muerte" numFmtId="0">
      <sharedItems count="2">
        <s v="Causas externas"/>
        <s v="Desconocida"/>
      </sharedItems>
    </cacheField>
    <cacheField name="causa_básica" numFmtId="0">
      <sharedItems/>
    </cacheField>
    <cacheField name="factor_muerte" numFmtId="0">
      <sharedItems/>
    </cacheField>
    <cacheField name="investigación_judicial" numFmtId="0">
      <sharedItems/>
    </cacheField>
    <cacheField name="Meses (fecha_del_hecho)" numFmtId="0" databaseField="0">
      <fieldGroup base="13">
        <rangePr groupBy="months" startDate="2022-01-07T00:00:00" endDate="2024-12-30T00:00:00"/>
        <groupItems count="14">
          <s v="&lt;7/1/2022"/>
          <s v="ene"/>
          <s v="feb"/>
          <s v="mar"/>
          <s v="abr"/>
          <s v="may"/>
          <s v="jun"/>
          <s v="jul"/>
          <s v="ago"/>
          <s v="sept"/>
          <s v="oct"/>
          <s v="nov"/>
          <s v="dic"/>
          <s v="&gt;30/12/2024"/>
        </groupItems>
      </fieldGroup>
    </cacheField>
    <cacheField name="Trimestres (fecha_del_hecho)" numFmtId="0" databaseField="0">
      <fieldGroup base="13">
        <rangePr groupBy="quarters" startDate="2022-01-07T00:00:00" endDate="2024-12-30T00:00:00"/>
        <groupItems count="6">
          <s v="&lt;7/1/2022"/>
          <s v="Trim.1"/>
          <s v="Trim.2"/>
          <s v="Trim.3"/>
          <s v="Trim.4"/>
          <s v="&gt;30/12/2024"/>
        </groupItems>
      </fieldGroup>
    </cacheField>
    <cacheField name="Años (fecha_del_hecho)" numFmtId="0" databaseField="0">
      <fieldGroup base="13">
        <rangePr groupBy="years" startDate="2022-01-07T00:00:00" endDate="2024-12-30T00:00:00"/>
        <groupItems count="5">
          <s v="&lt;7/1/2022"/>
          <s v="2022"/>
          <s v="2023"/>
          <s v="2024"/>
          <s v="&gt;30/12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9">
  <r>
    <n v="116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0"/>
    <s v="Fuera de lugar de encierro"/>
    <x v="0"/>
    <s v="Agresiones"/>
    <s v="Arma de fuego"/>
    <s v="Sin datos"/>
  </r>
  <r>
    <n v="1161"/>
    <s v="Sin Datos"/>
    <s v="Sin Datos"/>
    <n v="21"/>
    <s v="21 a 29 años"/>
    <s v="Varón"/>
    <s v="Sin datos"/>
    <s v="Federal"/>
    <s v="Buenos Aires"/>
    <s v="Intervención FFSS"/>
    <s v="Policía Federal Argentina"/>
    <s v="No corresponde"/>
    <m/>
    <x v="0"/>
    <s v="Fuera de lugar de encierro"/>
    <x v="0"/>
    <s v="Agresiones"/>
    <s v="Arma de fuego"/>
    <s v="Sin datos"/>
  </r>
  <r>
    <n v="1194"/>
    <s v="Sin Datos"/>
    <s v="Sin Datos"/>
    <m/>
    <s v="Sin datos"/>
    <s v="Varón"/>
    <s v="Sin datos"/>
    <s v="Federal"/>
    <s v="Buenos Aires"/>
    <s v="Intervención FFSS"/>
    <s v="Prefectura Naval Argentina"/>
    <s v="No corresponde"/>
    <m/>
    <x v="1"/>
    <s v="Fuera de lugar de encierro"/>
    <x v="0"/>
    <s v="Agresiones"/>
    <s v="Arma de fuego"/>
    <s v="Sin datos"/>
  </r>
  <r>
    <n v="1203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"/>
    <s v="Fuera de lugar de encierro"/>
    <x v="0"/>
    <s v="Agresiones"/>
    <s v="Arma de fuego"/>
    <s v="Sin datos"/>
  </r>
  <r>
    <n v="1205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3"/>
    <s v="Fuera de lugar de encierro"/>
    <x v="0"/>
    <s v="Agresiones"/>
    <s v="Arma de fuego"/>
    <s v="Sin datos"/>
  </r>
  <r>
    <n v="1210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4"/>
    <s v="Fuera de lugar de encierro"/>
    <x v="0"/>
    <s v="Agresiones"/>
    <s v="Arma de fuego"/>
    <s v="Sin datos"/>
  </r>
  <r>
    <n v="1224"/>
    <s v="Daniel"/>
    <s v="Juarez"/>
    <n v="39"/>
    <s v="30 a 39 años"/>
    <s v="Varón"/>
    <s v="Sin datos"/>
    <s v="Provincial"/>
    <s v="Salta"/>
    <s v="Intervención FFSS"/>
    <s v="Policía de la Provincia de Salta"/>
    <s v="No corresponde"/>
    <m/>
    <x v="5"/>
    <s v="Fuera de lugar de encierro"/>
    <x v="0"/>
    <s v="Agresiones"/>
    <s v="Arma de fuego"/>
    <s v="Si"/>
  </r>
  <r>
    <n v="1233"/>
    <s v="Sin Datos"/>
    <s v="Sin Datos"/>
    <n v="40"/>
    <s v="40 a 49 años"/>
    <s v="Varón"/>
    <s v="Sin datos"/>
    <s v="Provincial"/>
    <s v="Buenos Aires"/>
    <s v="Intervención FFSS"/>
    <s v="Policía de la Provincia de Buenos Aires"/>
    <s v="No corresponde"/>
    <s v="No corresponde"/>
    <x v="6"/>
    <s v="Fuera de lugar de encierro"/>
    <x v="0"/>
    <s v="Agresiones"/>
    <s v="Sin datos"/>
    <s v="Sin datos"/>
  </r>
  <r>
    <n v="1236"/>
    <s v="Victor"/>
    <s v="Calderón"/>
    <m/>
    <s v="Sin datos"/>
    <s v="Varón"/>
    <s v="Sin datos"/>
    <s v="Provincial"/>
    <s v="Córdoba"/>
    <s v="Intervención FFSS"/>
    <s v="Policía de la Provincia de Córdoba"/>
    <s v="No corresponde"/>
    <s v="No corresponde"/>
    <x v="7"/>
    <s v="Fuera de lugar de encierro"/>
    <x v="0"/>
    <s v="Agresiones"/>
    <s v="Arma de fuego"/>
    <s v="Si"/>
  </r>
  <r>
    <n v="1246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8"/>
    <s v="Fuera de lugar de encierro"/>
    <x v="0"/>
    <s v="Agresiones"/>
    <s v="Arma de fuego"/>
    <s v="Sin datos"/>
  </r>
  <r>
    <n v="1258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9"/>
    <s v="Fuera de lugar de encierro"/>
    <x v="0"/>
    <s v="Agresiones"/>
    <s v="Arma de fuego"/>
    <s v="Sin datos"/>
  </r>
  <r>
    <n v="1262"/>
    <s v="Sin Datos"/>
    <s v="Sin Datos"/>
    <n v="41"/>
    <s v="40 a 49 años"/>
    <s v="Varón"/>
    <s v="Sin datos"/>
    <s v="CABA"/>
    <s v="Buenos Aires"/>
    <s v="Intervención FFSS"/>
    <s v="Policía de la Ciudad de Buenos Aires"/>
    <s v="No corresponde"/>
    <s v="No corresponde"/>
    <x v="10"/>
    <s v="Fuera de lugar de encierro"/>
    <x v="0"/>
    <s v="Agresiones"/>
    <s v="Arma de fuego"/>
    <s v="Sin datos"/>
  </r>
  <r>
    <n v="1265"/>
    <s v="Sin Datos"/>
    <s v="Sin Datos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11"/>
    <s v="Fuera de lugar de encierro"/>
    <x v="0"/>
    <s v="Agresiones"/>
    <s v="Arma de fuego"/>
    <s v="Sin datos"/>
  </r>
  <r>
    <n v="1266"/>
    <s v="Sin Datos"/>
    <s v="Sin Datos"/>
    <n v="26"/>
    <s v="21 a 29 años"/>
    <s v="Varón"/>
    <s v="Sin datos"/>
    <s v="CABA"/>
    <s v="Buenos Aires"/>
    <s v="Intervención FFSS"/>
    <s v="Policía de la Ciudad de Buenos Aires"/>
    <s v="No corresponde"/>
    <s v="No corresponde"/>
    <x v="12"/>
    <s v="Fuera de lugar de encierro"/>
    <x v="0"/>
    <s v="Agresiones"/>
    <s v="Arma de fuego"/>
    <s v="Sin datos"/>
  </r>
  <r>
    <n v="1310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3"/>
    <s v="Fuera de lugar de encierro"/>
    <x v="0"/>
    <s v="Siniestro"/>
    <s v="Vehículo"/>
    <s v="Sin datos"/>
  </r>
  <r>
    <n v="1272"/>
    <s v="Sin Datos"/>
    <s v="Sin Datos"/>
    <n v="20"/>
    <s v="18 a 20 años"/>
    <s v="Varón"/>
    <s v="Sin datos"/>
    <s v="Federal"/>
    <s v="Buenos Aires"/>
    <s v="Intervención FFSS"/>
    <s v="Policía Federal Argentina"/>
    <s v="No corresponde"/>
    <m/>
    <x v="14"/>
    <s v="Fuera de lugar de encierro"/>
    <x v="0"/>
    <s v="Agresiones"/>
    <s v="Arma de fuego"/>
    <s v="Sin datos"/>
  </r>
  <r>
    <n v="1283"/>
    <s v="Sin Datos"/>
    <s v="Sin Datos"/>
    <n v="42"/>
    <s v="40 a 49 años"/>
    <s v="Varón"/>
    <s v="Sin datos"/>
    <s v="Provincial"/>
    <s v="Buenos Aires"/>
    <s v="Intervención FFSS"/>
    <s v="Policía de la Provincia de Buenos Aires"/>
    <s v="No corresponde"/>
    <s v="No corresponde"/>
    <x v="15"/>
    <s v="Fuera de lugar de encierro"/>
    <x v="0"/>
    <s v="Agresiones"/>
    <s v="Arma de fuego"/>
    <s v="Sin datos"/>
  </r>
  <r>
    <n v="1296"/>
    <s v="Sin Datos"/>
    <s v="Sin Datos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16"/>
    <s v="Fuera de lugar de encierro"/>
    <x v="0"/>
    <s v="Agresiones"/>
    <s v="Arma de fuego"/>
    <s v="Sin datos"/>
  </r>
  <r>
    <n v="1315"/>
    <s v="Sin Datos"/>
    <s v="Sin Datos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17"/>
    <s v="Fuera de lugar de encierro"/>
    <x v="0"/>
    <s v="Agresiones"/>
    <s v="Arma de fuego"/>
    <s v="Sin datos"/>
  </r>
  <r>
    <n v="1316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7"/>
    <s v="Fuera de lugar de encierro"/>
    <x v="0"/>
    <s v="Agresiones"/>
    <s v="Arma de fuego"/>
    <s v="Sin datos"/>
  </r>
  <r>
    <n v="1320"/>
    <s v="Sin Datos"/>
    <s v="Sin Datos"/>
    <n v="20"/>
    <s v="18 a 20 años"/>
    <s v="Varón"/>
    <s v="Sin datos"/>
    <s v="Federal"/>
    <s v="Buenos Aires"/>
    <s v="Intervención FFSS"/>
    <s v="Policía Federal Argentina"/>
    <s v="No corresponde"/>
    <m/>
    <x v="18"/>
    <s v="Fuera de lugar de encierro"/>
    <x v="0"/>
    <s v="Agresiones"/>
    <s v="Arma de fuego"/>
    <s v="Sin datos"/>
  </r>
  <r>
    <n v="1321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8"/>
    <s v="Fuera de lugar de encierro"/>
    <x v="0"/>
    <s v="Agresiones"/>
    <s v="Arma de fuego"/>
    <s v="Sin datos"/>
  </r>
  <r>
    <n v="1322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18"/>
    <s v="Fuera de lugar de encierro"/>
    <x v="0"/>
    <s v="Agresiones"/>
    <s v="Arma de fuego"/>
    <s v="Sin datos"/>
  </r>
  <r>
    <n v="1324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9"/>
    <s v="Fuera de lugar de encierro"/>
    <x v="0"/>
    <s v="Agresiones"/>
    <s v="Arma de fuego"/>
    <s v="Sin datos"/>
  </r>
  <r>
    <n v="1329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0"/>
    <s v="Fuera de lugar de encierro"/>
    <x v="0"/>
    <s v="Agresiones"/>
    <s v="Arma de fuego"/>
    <s v="Sin datos"/>
  </r>
  <r>
    <n v="1331"/>
    <s v="Sin Datos"/>
    <s v="Sin Datos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21"/>
    <s v="Fuera de lugar de encierro"/>
    <x v="0"/>
    <s v="Agresiones"/>
    <s v="Arma de fuego"/>
    <s v="Sin datos"/>
  </r>
  <r>
    <n v="1355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"/>
    <s v="Fuera de lugar de encierro"/>
    <x v="0"/>
    <s v="Agresiones"/>
    <s v="Arma de fuego"/>
    <s v="Sin datos"/>
  </r>
  <r>
    <n v="135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"/>
    <s v="Fuera de lugar de encierro"/>
    <x v="0"/>
    <s v="Agresiones"/>
    <s v="Arma de fuego"/>
    <s v="Sin datos"/>
  </r>
  <r>
    <n v="1373"/>
    <s v="Damian"/>
    <s v="Perez"/>
    <m/>
    <s v="Sin datos"/>
    <s v="Varón"/>
    <s v="Sin datos"/>
    <s v="Provincial"/>
    <s v="Córdoba"/>
    <s v="Intervención FFSS"/>
    <s v="Policía de la Provincia de Córdoba"/>
    <s v="No corresponde"/>
    <s v="No corresponde"/>
    <x v="23"/>
    <s v="Fuera de lugar de encierro"/>
    <x v="0"/>
    <s v="Agresiones"/>
    <s v="Arma de fuego"/>
    <s v="Si"/>
  </r>
  <r>
    <n v="1374"/>
    <s v="Sin Datos"/>
    <s v="Sin Datos"/>
    <n v="33"/>
    <s v="30 a 39 años"/>
    <s v="Mujer"/>
    <s v="Sin datos"/>
    <s v="Provincial"/>
    <s v="Buenos Aires"/>
    <s v="Intervención FFSS"/>
    <s v="Policía de la Provincia de Buenos Aires"/>
    <s v="No corresponde"/>
    <s v="No corresponde"/>
    <x v="23"/>
    <s v="Fuera de lugar de encierro"/>
    <x v="0"/>
    <s v="Agresiones"/>
    <s v="Arma de fuego"/>
    <s v="Sin datos"/>
  </r>
  <r>
    <n v="1387"/>
    <s v="Sin Datos"/>
    <s v="Sin Datos"/>
    <n v="17"/>
    <s v="Menos de 18 años"/>
    <s v="Varón"/>
    <s v="Sin datos"/>
    <s v="Federal"/>
    <s v="Buenos Aires"/>
    <s v="Intervención FFSS"/>
    <s v="Policía Federal Argentina"/>
    <s v="No corresponde"/>
    <m/>
    <x v="24"/>
    <s v="Fuera de lugar de encierro"/>
    <x v="0"/>
    <s v="Agresiones"/>
    <s v="Arma de fuego"/>
    <s v="Sin datos"/>
  </r>
  <r>
    <n v="1389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5"/>
    <s v="Fuera de lugar de encierro"/>
    <x v="0"/>
    <s v="Agresiones"/>
    <s v="Arma de fuego"/>
    <s v="Sin datos"/>
  </r>
  <r>
    <n v="1391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26"/>
    <s v="Fuera de lugar de encierro"/>
    <x v="0"/>
    <s v="Agresiones"/>
    <s v="Arma de fuego"/>
    <s v="Sin datos"/>
  </r>
  <r>
    <n v="1394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7"/>
    <s v="Fuera de lugar de encierro"/>
    <x v="0"/>
    <s v="Agresiones"/>
    <s v="Arma de fuego"/>
    <s v="Sin datos"/>
  </r>
  <r>
    <n v="1401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28"/>
    <s v="Fuera de lugar de encierro"/>
    <x v="0"/>
    <s v="Agresiones"/>
    <s v="Arma de fuego"/>
    <s v="Sin datos"/>
  </r>
  <r>
    <n v="1422"/>
    <s v="Sin Datos"/>
    <s v="Sin Datos"/>
    <n v="31"/>
    <s v="30 a 39 años"/>
    <s v="Mujer"/>
    <s v="Sin datos"/>
    <s v="CABA"/>
    <s v="Buenos Aires"/>
    <s v="Intervención FFSS"/>
    <s v="Policía de la Ciudad de Buenos Aires"/>
    <s v="No corresponde"/>
    <s v="No corresponde"/>
    <x v="29"/>
    <s v="Fuera de lugar de encierro"/>
    <x v="0"/>
    <s v="Agresiones"/>
    <s v="Arma de fuego"/>
    <s v="Sin datos"/>
  </r>
  <r>
    <n v="1426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30"/>
    <s v="Fuera de lugar de encierro"/>
    <x v="0"/>
    <s v="Agresiones"/>
    <s v="Arma de fuego"/>
    <s v="Sin datos"/>
  </r>
  <r>
    <n v="144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31"/>
    <s v="Fuera de lugar de encierro"/>
    <x v="0"/>
    <s v="Agresiones"/>
    <s v="Sin datos"/>
    <s v="Sin datos"/>
  </r>
  <r>
    <n v="1447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32"/>
    <s v="Fuera de lugar de encierro"/>
    <x v="0"/>
    <s v="Agresiones"/>
    <s v="Arma de fuego"/>
    <s v="Sin datos"/>
  </r>
  <r>
    <n v="1448"/>
    <s v="Sin Datos"/>
    <s v="Sin Datos"/>
    <n v="25"/>
    <s v="21 a 29 años"/>
    <s v="Varón"/>
    <s v="Sin datos"/>
    <s v="Federal"/>
    <s v="Buenos Aires"/>
    <s v="Intervención FFSS"/>
    <s v="Policía Federal Argentina"/>
    <s v="No corresponde"/>
    <m/>
    <x v="32"/>
    <s v="Fuera de lugar de encierro"/>
    <x v="0"/>
    <s v="Agresiones"/>
    <s v="Arma de fuego"/>
    <s v="Sin datos"/>
  </r>
  <r>
    <n v="1449"/>
    <s v="Sin Datos"/>
    <s v="Sin Datos"/>
    <n v="25"/>
    <s v="21 a 29 años"/>
    <s v="Varón"/>
    <s v="Sin datos"/>
    <s v="Federal"/>
    <s v="Buenos Aires"/>
    <s v="Intervención FFSS"/>
    <s v="Policía Federal Argentina"/>
    <s v="No corresponde"/>
    <m/>
    <x v="32"/>
    <s v="Fuera de lugar de encierro"/>
    <x v="0"/>
    <s v="Agresiones"/>
    <s v="Arma de fuego"/>
    <s v="Sin datos"/>
  </r>
  <r>
    <n v="1456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33"/>
    <s v="Fuera de lugar de encierro"/>
    <x v="0"/>
    <s v="Agresiones"/>
    <s v="Arma de fuego"/>
    <s v="Sin datos"/>
  </r>
  <r>
    <n v="1463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4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5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34"/>
    <s v="Fuera de lugar de encierro"/>
    <x v="0"/>
    <s v="Agresiones"/>
    <s v="Sin datos"/>
    <s v="Sin datos"/>
  </r>
  <r>
    <n v="1467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35"/>
    <s v="Fuera de lugar de encierro"/>
    <x v="0"/>
    <s v="Agresiones"/>
    <s v="Arma de fuego"/>
    <s v="Sin datos"/>
  </r>
  <r>
    <n v="146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35"/>
    <s v="Fuera de lugar de encierro"/>
    <x v="0"/>
    <s v="Agresiones"/>
    <s v="Arma de fuego"/>
    <s v="Sin datos"/>
  </r>
  <r>
    <n v="1472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36"/>
    <s v="Fuera de lugar de encierro"/>
    <x v="0"/>
    <s v="Agresiones"/>
    <s v="Arma de fuego"/>
    <s v="Sin datos"/>
  </r>
  <r>
    <n v="1475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37"/>
    <s v="Fuera de lugar de encierro"/>
    <x v="0"/>
    <s v="Agresiones"/>
    <s v="Arma de fuego"/>
    <s v="Sin datos"/>
  </r>
  <r>
    <n v="1482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38"/>
    <s v="Fuera de lugar de encierro"/>
    <x v="0"/>
    <s v="Agresiones"/>
    <s v="Arma de fuego"/>
    <s v="Sin datos"/>
  </r>
  <r>
    <n v="1491"/>
    <s v="Sin Datos"/>
    <s v="Sin Datos"/>
    <n v="16"/>
    <s v="Menos de 18 años"/>
    <s v="Varón"/>
    <s v="Sin datos"/>
    <s v="Federal"/>
    <s v="Buenos Aires"/>
    <s v="Intervención FFSS"/>
    <s v="Gendarmería Nacional Argentina"/>
    <s v="No corresponde"/>
    <s v="No corresponde"/>
    <x v="39"/>
    <s v="Fuera de lugar de encierro"/>
    <x v="0"/>
    <s v="Agresiones"/>
    <s v="Arma de fuego"/>
    <s v="Sin datos"/>
  </r>
  <r>
    <n v="1492"/>
    <s v="Sin Datos"/>
    <s v="Sin Datos"/>
    <n v="20"/>
    <s v="18 a 20 años"/>
    <s v="Mujer"/>
    <s v="Sin datos"/>
    <s v="Provincial"/>
    <s v="Buenos Aires"/>
    <s v="Intervención FFSS"/>
    <s v="Policía de la Provincia de Buenos Aires"/>
    <s v="No corresponde"/>
    <s v="No corresponde"/>
    <x v="39"/>
    <s v="Fuera de lugar de encierro"/>
    <x v="0"/>
    <s v="Agresiones"/>
    <s v="Arma de fuego"/>
    <s v="Sin datos"/>
  </r>
  <r>
    <n v="1502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40"/>
    <s v="Fuera de lugar de encierro"/>
    <x v="0"/>
    <s v="Agresiones"/>
    <s v="Arma de fuego"/>
    <s v="Sin datos"/>
  </r>
  <r>
    <n v="1505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41"/>
    <s v="Fuera de lugar de encierro"/>
    <x v="0"/>
    <s v="Agresiones"/>
    <s v="Arma de fuego"/>
    <s v="Sin datos"/>
  </r>
  <r>
    <n v="1507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42"/>
    <s v="Fuera de lugar de encierro"/>
    <x v="0"/>
    <s v="Agresiones"/>
    <s v="Golpe por o contra"/>
    <s v="Sin datos"/>
  </r>
  <r>
    <n v="1512"/>
    <s v="Sin Datos"/>
    <s v="Sin Datos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43"/>
    <s v="Fuera de lugar de encierro"/>
    <x v="0"/>
    <s v="Agresiones"/>
    <s v="Arma de fuego"/>
    <s v="Sin datos"/>
  </r>
  <r>
    <n v="1521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44"/>
    <s v="Fuera de lugar de encierro"/>
    <x v="0"/>
    <s v="Agresiones"/>
    <s v="Arma de fuego"/>
    <s v="Sin datos"/>
  </r>
  <r>
    <n v="1527"/>
    <s v="Sin Datos"/>
    <s v="Sin Datos"/>
    <n v="73"/>
    <s v="60 años o más"/>
    <s v="Varón"/>
    <s v="Sin datos"/>
    <s v="CABA"/>
    <s v="Buenos Aires"/>
    <s v="Intervención FFSS"/>
    <s v="Policía de la Ciudad de Buenos Aires"/>
    <s v="No corresponde"/>
    <s v="No corresponde"/>
    <x v="45"/>
    <s v="Fuera de lugar de encierro"/>
    <x v="0"/>
    <s v="Agresiones"/>
    <s v="Golpe por o contra"/>
    <s v="Sin datos"/>
  </r>
  <r>
    <n v="1534"/>
    <s v="Sin Datos"/>
    <s v="Sin Datos"/>
    <n v="29"/>
    <s v="21 a 29 años"/>
    <s v="Varón"/>
    <s v="Sin datos"/>
    <s v="CABA"/>
    <s v="Buenos Aires"/>
    <s v="Intervención FFSS"/>
    <s v="Policía de la Ciudad de Buenos Aires"/>
    <s v="No corresponde"/>
    <s v="No corresponde"/>
    <x v="46"/>
    <s v="Fuera de lugar de encierro"/>
    <x v="0"/>
    <s v="Agresiones"/>
    <s v="Arma de fuego"/>
    <s v="Sin datos"/>
  </r>
  <r>
    <n v="1550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47"/>
    <s v="Fuera de lugar de encierro"/>
    <x v="0"/>
    <s v="Agresiones"/>
    <s v="Arma de fuego"/>
    <s v="Sin datos"/>
  </r>
  <r>
    <n v="1553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48"/>
    <s v="Fuera de lugar de encierro"/>
    <x v="0"/>
    <s v="Agresiones"/>
    <s v="Arma de fuego"/>
    <s v="Sin datos"/>
  </r>
  <r>
    <n v="1555"/>
    <s v="Maximiliano"/>
    <s v="Lucero"/>
    <n v="23"/>
    <s v="21 a 29 años"/>
    <s v="Varón"/>
    <s v="Sin datos"/>
    <s v="Provincial"/>
    <s v="Santa Fe"/>
    <s v="Intervención FFSS"/>
    <s v="Policía de la Provincia de Santa Fe"/>
    <s v="No corresponde"/>
    <m/>
    <x v="48"/>
    <s v="Fuera de lugar de encierro"/>
    <x v="0"/>
    <s v="Agresiones"/>
    <s v="Arma de fuego"/>
    <s v="Sin datos"/>
  </r>
  <r>
    <n v="1558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49"/>
    <s v="Fuera de lugar de encierro"/>
    <x v="0"/>
    <s v="Agresiones"/>
    <s v="Sin datos"/>
    <s v="Sin datos"/>
  </r>
  <r>
    <n v="1566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50"/>
    <s v="Fuera de lugar de encierro"/>
    <x v="0"/>
    <s v="Agresiones"/>
    <s v="Arma de fuego"/>
    <s v="Sin datos"/>
  </r>
  <r>
    <n v="1567"/>
    <s v="Sin Datos"/>
    <s v="Sin Datos"/>
    <n v="50"/>
    <s v="50 a 59 años"/>
    <s v="Varón"/>
    <s v="Sin datos"/>
    <s v="Provincial"/>
    <s v="Buenos Aires"/>
    <s v="Intervención FFSS"/>
    <s v="Policía de la Provincia de Buenos Aires"/>
    <s v="No corresponde"/>
    <s v="No corresponde"/>
    <x v="50"/>
    <s v="Fuera de lugar de encierro"/>
    <x v="0"/>
    <s v="Agresiones"/>
    <s v="Sin datos"/>
    <s v="Sin datos"/>
  </r>
  <r>
    <n v="1574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51"/>
    <s v="Fuera de lugar de encierro"/>
    <x v="0"/>
    <s v="Agresiones"/>
    <s v="Arma de fuego"/>
    <s v="Sin datos"/>
  </r>
  <r>
    <n v="1575"/>
    <s v="Nestor Julio Rafael "/>
    <s v="Villalba"/>
    <n v="40"/>
    <s v="40 a 49 años"/>
    <s v="Varón"/>
    <s v="Sin datos"/>
    <s v="Provincial"/>
    <s v="Córdoba"/>
    <s v="Intervención FFSS"/>
    <s v="Policía de la Provincia de Córdoba"/>
    <s v="No corresponde"/>
    <s v="No corresponde"/>
    <x v="51"/>
    <s v="Fuera de lugar de encierro"/>
    <x v="0"/>
    <s v="Agresiones"/>
    <s v="Arma de fuego"/>
    <s v="Si"/>
  </r>
  <r>
    <n v="1578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52"/>
    <s v="Fuera de lugar de encierro"/>
    <x v="0"/>
    <s v="Agresiones"/>
    <s v="Arma de fuego"/>
    <s v="Sin datos"/>
  </r>
  <r>
    <n v="159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53"/>
    <s v="Fuera de lugar de encierro"/>
    <x v="0"/>
    <s v="Agresiones"/>
    <s v="Sin datos"/>
    <s v="Sin datos"/>
  </r>
  <r>
    <n v="1222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5"/>
    <s v="Fuera de lugar de encierro"/>
    <x v="0"/>
    <s v="Siniestro"/>
    <s v="Vehículo"/>
    <s v="Sin datos"/>
  </r>
  <r>
    <n v="1602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54"/>
    <s v="Fuera de lugar de encierro"/>
    <x v="0"/>
    <s v="Agresiones"/>
    <s v="Arma de fuego"/>
    <s v="Sin datos"/>
  </r>
  <r>
    <n v="1234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6"/>
    <s v="Fuera de lugar de encierro"/>
    <x v="0"/>
    <s v="Siniestro"/>
    <s v="Vehículo"/>
    <s v="Sin datos"/>
  </r>
  <r>
    <n v="1626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55"/>
    <s v="Fuera de lugar de encierro"/>
    <x v="0"/>
    <s v="Agresiones"/>
    <s v="Sin datos"/>
    <s v="Sin datos"/>
  </r>
  <r>
    <n v="1257"/>
    <s v="Sin Datos"/>
    <s v="Sin Datos"/>
    <n v="37"/>
    <s v="30 a 39 años"/>
    <s v="Mujer"/>
    <s v="Sin datos"/>
    <s v="Provincial"/>
    <s v="Buenos Aires"/>
    <s v="Intervención FFSS"/>
    <s v="Policía de la Provincia de Buenos Aires"/>
    <s v="No corresponde"/>
    <s v="No corresponde"/>
    <x v="56"/>
    <s v="Fuera de lugar de encierro"/>
    <x v="1"/>
    <s v="Desconocida"/>
    <s v="Sin datos"/>
    <s v="Sin datos"/>
  </r>
  <r>
    <n v="1628"/>
    <s v="Sin Datos"/>
    <s v="Sin Datos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57"/>
    <s v="Fuera de lugar de encierro"/>
    <x v="0"/>
    <s v="Agresiones"/>
    <s v="Arma de fuego"/>
    <s v="Sin datos"/>
  </r>
  <r>
    <n v="1269"/>
    <s v="Sin Datos"/>
    <s v="Sin Datos"/>
    <n v="69"/>
    <s v="60 años o más"/>
    <s v="Varón"/>
    <s v="Sin datos"/>
    <s v="Provincial"/>
    <s v="Buenos Aires"/>
    <s v="Intervención FFSS"/>
    <s v="Policía de la Provincia de Buenos Aires"/>
    <s v="No corresponde"/>
    <s v="No corresponde"/>
    <x v="58"/>
    <s v="Fuera de lugar de encierro"/>
    <x v="0"/>
    <s v="Siniestro"/>
    <s v="Vehículo"/>
    <s v="Sin datos"/>
  </r>
  <r>
    <n v="1274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59"/>
    <s v="Fuera de lugar de encierro"/>
    <x v="1"/>
    <s v="Desconocida"/>
    <s v="Sin datos"/>
    <s v="Sin datos"/>
  </r>
  <r>
    <n v="1278"/>
    <s v="Sin Datos"/>
    <s v="Sin Datos"/>
    <n v="57"/>
    <s v="50 a 59 años"/>
    <s v="Mujer"/>
    <s v="Sin datos"/>
    <s v="Provincial"/>
    <s v="Buenos Aires"/>
    <s v="Intervención FFSS"/>
    <s v="Policía de la Provincia de Buenos Aires"/>
    <s v="No corresponde"/>
    <s v="No corresponde"/>
    <x v="60"/>
    <s v="Fuera de lugar de encierro"/>
    <x v="1"/>
    <s v="Desconocida"/>
    <s v="Sin datos"/>
    <s v="Sin datos"/>
  </r>
  <r>
    <n v="1632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61"/>
    <s v="Fuera de lugar de encierro"/>
    <x v="0"/>
    <s v="Agresiones"/>
    <s v="Arma de fuego"/>
    <s v="Sin datos"/>
  </r>
  <r>
    <n v="1312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3"/>
    <s v="Fuera de lugar de encierro"/>
    <x v="1"/>
    <s v="Desconocida"/>
    <s v="Sin datos"/>
    <s v="Sin datos"/>
  </r>
  <r>
    <n v="1638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62"/>
    <s v="Fuera de lugar de encierro"/>
    <x v="0"/>
    <s v="Agresiones"/>
    <s v="Arma de fuego"/>
    <s v="Sin datos"/>
  </r>
  <r>
    <n v="1643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63"/>
    <s v="Fuera de lugar de encierro"/>
    <x v="0"/>
    <s v="Agresiones"/>
    <s v="Arma de fuego"/>
    <s v="Sin datos"/>
  </r>
  <r>
    <n v="1644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63"/>
    <s v="Fuera de lugar de encierro"/>
    <x v="0"/>
    <s v="Agresiones"/>
    <s v="Arma de fuego"/>
    <s v="Sin datos"/>
  </r>
  <r>
    <n v="1648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64"/>
    <s v="Fuera de lugar de encierro"/>
    <x v="0"/>
    <s v="Agresiones"/>
    <s v="Arma de fuego"/>
    <s v="Sin datos"/>
  </r>
  <r>
    <n v="1649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64"/>
    <s v="Fuera de lugar de encierro"/>
    <x v="0"/>
    <s v="Agresiones"/>
    <s v="Arma de fuego"/>
    <s v="Sin datos"/>
  </r>
  <r>
    <n v="1663"/>
    <s v="Nicolas"/>
    <s v="Cano"/>
    <n v="31"/>
    <s v="30 a 39 años"/>
    <s v="Varón"/>
    <s v="Sin datos"/>
    <s v="Provincial"/>
    <s v="Santa Fe"/>
    <s v="Intervención FFSS"/>
    <s v="Policía de la Provincia de Santa Fe"/>
    <s v="No corresponde"/>
    <m/>
    <x v="65"/>
    <s v="Fuera de lugar de encierro"/>
    <x v="0"/>
    <s v="Agresiones"/>
    <s v="Arma de fuego"/>
    <s v="Sin datos"/>
  </r>
  <r>
    <n v="1666"/>
    <s v="Ivan"/>
    <s v="Gomez"/>
    <n v="26"/>
    <s v="21 a 29 años"/>
    <s v="Varón"/>
    <s v="Sin datos"/>
    <s v="Provincial"/>
    <s v="Santa Fe"/>
    <s v="Intervención FFSS"/>
    <s v="Policía de la Provincia de Santa Fe"/>
    <s v="No corresponde"/>
    <m/>
    <x v="66"/>
    <s v="Fuera de lugar de encierro"/>
    <x v="0"/>
    <s v="Agresiones"/>
    <s v="Arma de fuego"/>
    <s v="Sin datos"/>
  </r>
  <r>
    <n v="1375"/>
    <s v="Sin Datos"/>
    <s v="Sin Datos"/>
    <n v="47"/>
    <s v="40 a 49 años"/>
    <s v="Varón"/>
    <s v="Sin datos"/>
    <s v="Provincial"/>
    <s v="Buenos Aires"/>
    <s v="Intervención FFSS"/>
    <s v="Policía de la Provincia de Buenos Aires"/>
    <s v="No corresponde"/>
    <s v="No corresponde"/>
    <x v="67"/>
    <s v="Fuera de lugar de encierro"/>
    <x v="1"/>
    <s v="Desconocida"/>
    <s v="Sin datos"/>
    <s v="Sin datos"/>
  </r>
  <r>
    <n v="1673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68"/>
    <s v="Fuera de lugar de encierro"/>
    <x v="0"/>
    <s v="Agresiones"/>
    <s v="Arma de fuego"/>
    <s v="Sin datos"/>
  </r>
  <r>
    <n v="1677"/>
    <s v="Sin Datos"/>
    <s v="Sin Datos"/>
    <n v="44"/>
    <s v="40 a 49 años"/>
    <s v="Varón"/>
    <s v="Sin datos"/>
    <s v="Federal"/>
    <s v="Buenos Aires"/>
    <s v="Intervención FFSS"/>
    <s v="Policía Federal Argentina"/>
    <s v="No corresponde"/>
    <m/>
    <x v="69"/>
    <s v="Fuera de lugar de encierro"/>
    <x v="0"/>
    <s v="Agresiones"/>
    <s v="Arma de fuego"/>
    <s v="Sin datos"/>
  </r>
  <r>
    <n v="1679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70"/>
    <s v="Fuera de lugar de encierro"/>
    <x v="0"/>
    <s v="Agresiones"/>
    <s v="Arma de fuego"/>
    <s v="Sin datos"/>
  </r>
  <r>
    <n v="168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70"/>
    <s v="Fuera de lugar de encierro"/>
    <x v="0"/>
    <s v="Agresiones"/>
    <s v="Arma de fuego"/>
    <s v="Sin datos"/>
  </r>
  <r>
    <n v="1681"/>
    <s v="Sin Datos"/>
    <s v="Sin Datos"/>
    <n v="24"/>
    <s v="21 a 29 años"/>
    <s v="Varón"/>
    <s v="Sin datos"/>
    <s v="Federal"/>
    <s v="Buenos Aires"/>
    <s v="Intervención FFSS"/>
    <s v="Policía Federal Argentina"/>
    <s v="No corresponde"/>
    <m/>
    <x v="70"/>
    <s v="Fuera de lugar de encierro"/>
    <x v="0"/>
    <s v="Agresiones"/>
    <s v="Arma de fuego"/>
    <s v="Sin datos"/>
  </r>
  <r>
    <n v="1697"/>
    <s v="Sin Datos"/>
    <s v="Sin Datos"/>
    <n v="20"/>
    <s v="18 a 20 años"/>
    <s v="Varón"/>
    <s v="Sin datos"/>
    <s v="CABA"/>
    <s v="Buenos Aires"/>
    <s v="Intervención FFSS"/>
    <s v="Policía de la Ciudad de Buenos Aires"/>
    <s v="No corresponde"/>
    <s v="No corresponde"/>
    <x v="71"/>
    <s v="Fuera de lugar de encierro"/>
    <x v="0"/>
    <s v="Agresiones"/>
    <s v="Arma de fuego"/>
    <s v="Sin datos"/>
  </r>
  <r>
    <n v="1699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72"/>
    <s v="Fuera de lugar de encierro"/>
    <x v="0"/>
    <s v="Agresiones"/>
    <s v="Sin datos"/>
    <s v="Sin datos"/>
  </r>
  <r>
    <n v="1710"/>
    <s v="Sin Datos"/>
    <s v="Sin Datos"/>
    <n v="26"/>
    <s v="21 a 29 años"/>
    <s v="Varón"/>
    <s v="Sin datos"/>
    <s v="Federal"/>
    <s v="Buenos Aires"/>
    <s v="Intervención FFSS"/>
    <s v="Policía Federal Argentina"/>
    <s v="No corresponde"/>
    <m/>
    <x v="73"/>
    <s v="Fuera de lugar de encierro"/>
    <x v="0"/>
    <s v="Agresiones"/>
    <s v="Arma de fuego"/>
    <s v="Sin datos"/>
  </r>
  <r>
    <n v="1716"/>
    <s v="Sin Datos"/>
    <s v="Sin Datos"/>
    <n v="21"/>
    <s v="21 a 29 años"/>
    <s v="Varón"/>
    <s v="Sin datos"/>
    <s v="Federal"/>
    <s v="Buenos Aires"/>
    <s v="Intervención FFSS"/>
    <s v="Policía Federal Argentina"/>
    <s v="No corresponde"/>
    <m/>
    <x v="74"/>
    <s v="Fuera de lugar de encierro"/>
    <x v="0"/>
    <s v="Agresiones"/>
    <s v="Arma de fuego"/>
    <s v="Sin datos"/>
  </r>
  <r>
    <n v="1717"/>
    <s v="Sin Datos"/>
    <s v="Sin Datos"/>
    <n v="22"/>
    <s v="21 a 29 años"/>
    <s v="Varón"/>
    <s v="Sin datos"/>
    <s v="Federal"/>
    <s v="Buenos Aires"/>
    <s v="Intervención FFSS"/>
    <s v="Policía Federal Argentina"/>
    <s v="No corresponde"/>
    <m/>
    <x v="74"/>
    <s v="Fuera de lugar de encierro"/>
    <x v="0"/>
    <s v="Agresiones"/>
    <s v="Arma de fuego"/>
    <s v="Sin datos"/>
  </r>
  <r>
    <n v="1722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75"/>
    <s v="Fuera de lugar de encierro"/>
    <x v="0"/>
    <s v="Agresiones"/>
    <s v="Arma de fuego"/>
    <s v="Sin datos"/>
  </r>
  <r>
    <n v="1726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76"/>
    <s v="Fuera de lugar de encierro"/>
    <x v="0"/>
    <s v="Agresiones"/>
    <s v="Arma de fuego"/>
    <s v="Sin datos"/>
  </r>
  <r>
    <n v="1734"/>
    <s v="Sin Datos"/>
    <s v="Sin Datos"/>
    <n v="24"/>
    <s v="21 a 29 años"/>
    <s v="Varón"/>
    <s v="Sin datos"/>
    <s v="Federal"/>
    <s v="Buenos Aires"/>
    <s v="Intervención FFSS"/>
    <s v="Policía Federal Argentina"/>
    <s v="No corresponde"/>
    <m/>
    <x v="77"/>
    <s v="Fuera de lugar de encierro"/>
    <x v="0"/>
    <s v="Agresiones"/>
    <s v="Arma de fuego"/>
    <s v="Sin datos"/>
  </r>
  <r>
    <n v="1743"/>
    <s v="Federico Angel"/>
    <s v="Lopez"/>
    <m/>
    <s v="Sin datos"/>
    <s v="Varón"/>
    <s v="Sin datos"/>
    <s v="Provincial"/>
    <s v="Santa Fe"/>
    <s v="Intervención FFSS"/>
    <s v="Policía de la Provincia de Santa Fe"/>
    <s v="No corresponde"/>
    <m/>
    <x v="78"/>
    <s v="Fuera de lugar de encierro"/>
    <x v="0"/>
    <s v="Agresiones"/>
    <s v="Arma de fuego"/>
    <s v="Sin datos"/>
  </r>
  <r>
    <n v="1747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79"/>
    <s v="Fuera de lugar de encierro"/>
    <x v="0"/>
    <s v="Agresiones"/>
    <s v="Arma de fuego"/>
    <s v="Sin datos"/>
  </r>
  <r>
    <n v="1751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80"/>
    <s v="Fuera de lugar de encierro"/>
    <x v="0"/>
    <s v="Agresiones"/>
    <s v="Arma de fuego"/>
    <s v="Sin datos"/>
  </r>
  <r>
    <n v="1767"/>
    <s v="Sin Datos"/>
    <s v="Sin Datos"/>
    <n v="30"/>
    <s v="30 a 39 años"/>
    <s v="Varón"/>
    <s v="Sin datos"/>
    <s v="Federal"/>
    <s v="Buenos Aires"/>
    <s v="Intervención FFSS"/>
    <s v="Prefectura Naval Argentina"/>
    <s v="No corresponde"/>
    <m/>
    <x v="81"/>
    <s v="Fuera de lugar de encierro"/>
    <x v="0"/>
    <s v="Agresiones"/>
    <s v="Arma de fuego"/>
    <s v="Sin datos"/>
  </r>
  <r>
    <n v="1774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82"/>
    <s v="Fuera de lugar de encierro"/>
    <x v="0"/>
    <s v="Agresiones"/>
    <s v="Arma de fuego"/>
    <s v="Sin datos"/>
  </r>
  <r>
    <n v="1775"/>
    <s v="Sin Datos"/>
    <s v="Sin Datos"/>
    <n v="30"/>
    <s v="30 a 39 años"/>
    <s v="Varón"/>
    <s v="Sin datos"/>
    <s v="Federal"/>
    <s v="Buenos Aires"/>
    <s v="Intervención FFSS"/>
    <s v="Policía Federal Argentina"/>
    <s v="No corresponde"/>
    <m/>
    <x v="83"/>
    <s v="Fuera de lugar de encierro"/>
    <x v="0"/>
    <s v="Agresiones"/>
    <s v="Arma de fuego"/>
    <s v="Sin datos"/>
  </r>
  <r>
    <n v="1776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83"/>
    <s v="Fuera de lugar de encierro"/>
    <x v="0"/>
    <s v="Agresiones"/>
    <s v="Arma de fuego"/>
    <s v="Sin datos"/>
  </r>
  <r>
    <n v="1782"/>
    <s v="Sin Datos"/>
    <s v="Sin Datos"/>
    <n v="34"/>
    <s v="30 a 39 años"/>
    <s v="Varón"/>
    <s v="Sin datos"/>
    <s v="Federal"/>
    <s v="Buenos Aires"/>
    <s v="Intervención FFSS"/>
    <s v="Policía Federal Argentina"/>
    <s v="No corresponde"/>
    <m/>
    <x v="84"/>
    <s v="Fuera de lugar de encierro"/>
    <x v="0"/>
    <s v="Agresiones"/>
    <s v="Arma de fuego"/>
    <s v="Sin datos"/>
  </r>
  <r>
    <n v="1783"/>
    <s v="Sin Datos"/>
    <s v="Sin Datos"/>
    <n v="36"/>
    <s v="30 a 39 años"/>
    <s v="Varón"/>
    <s v="Sin datos"/>
    <s v="Federal"/>
    <s v="Buenos Aires"/>
    <s v="Intervención FFSS"/>
    <s v="Gendarmería Nacional Argentina"/>
    <s v="No corresponde"/>
    <s v="No corresponde"/>
    <x v="85"/>
    <s v="Fuera de lugar de encierro"/>
    <x v="0"/>
    <s v="Agresiones"/>
    <s v="Arma de fuego"/>
    <s v="Sin datos"/>
  </r>
  <r>
    <n v="1790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86"/>
    <s v="Fuera de lugar de encierro"/>
    <x v="0"/>
    <s v="Agresiones"/>
    <s v="Arma de fuego"/>
    <s v="Sin datos"/>
  </r>
  <r>
    <n v="1795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87"/>
    <s v="Fuera de lugar de encierro"/>
    <x v="0"/>
    <s v="Agresiones"/>
    <s v="Arma de fuego"/>
    <s v="Sin datos"/>
  </r>
  <r>
    <n v="1796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87"/>
    <s v="Fuera de lugar de encierro"/>
    <x v="0"/>
    <s v="Agresiones"/>
    <s v="Arma de fuego"/>
    <s v="Sin datos"/>
  </r>
  <r>
    <n v="1599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88"/>
    <s v="Fuera de lugar de encierro"/>
    <x v="1"/>
    <s v="Desconocida"/>
    <s v="Sin datos"/>
    <s v="Sin datos"/>
  </r>
  <r>
    <n v="1797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87"/>
    <s v="Fuera de lugar de encierro"/>
    <x v="0"/>
    <s v="Agresiones"/>
    <s v="Arma de fuego"/>
    <s v="Sin datos"/>
  </r>
  <r>
    <n v="1801"/>
    <s v="Marcelo Alejandro"/>
    <s v="Flores"/>
    <n v="31"/>
    <s v="30 a 39 años"/>
    <s v="Varón"/>
    <s v="Sin datos"/>
    <s v="Federal"/>
    <s v="Santa Fe"/>
    <s v="Intervención FFSS"/>
    <s v="Gendarmería Nacional Argentina"/>
    <s v="No corresponde"/>
    <s v="No corresponde"/>
    <x v="89"/>
    <s v="Fuera de lugar de encierro"/>
    <x v="0"/>
    <s v="Agresiones"/>
    <s v="Arma de fuego"/>
    <s v="Sin datos"/>
  </r>
  <r>
    <n v="1804"/>
    <s v="Sin Datos"/>
    <s v="Sin Datos"/>
    <n v="19"/>
    <s v="18 a 20 años"/>
    <s v="Varón"/>
    <s v="Sin datos"/>
    <s v="Federal"/>
    <s v="Buenos Aires"/>
    <s v="Intervención FFSS"/>
    <s v="Gendarmería Nacional Argentina"/>
    <s v="No corresponde"/>
    <s v="No corresponde"/>
    <x v="90"/>
    <s v="Fuera de lugar de encierro"/>
    <x v="0"/>
    <s v="Agresiones"/>
    <s v="Arma de fuego"/>
    <s v="Sin datos"/>
  </r>
  <r>
    <n v="1805"/>
    <s v="Sin Datos"/>
    <s v="Sin Datos"/>
    <n v="37"/>
    <s v="30 a 39 años"/>
    <s v="Varón"/>
    <s v="Sin datos"/>
    <s v="Provincial"/>
    <s v="Buenos Aires"/>
    <s v="Intervención FFSS"/>
    <s v="Policía de la Provincia de Buenos Aires"/>
    <s v="No corresponde"/>
    <s v="No corresponde"/>
    <x v="91"/>
    <s v="Fuera de lugar de encierro"/>
    <x v="0"/>
    <s v="Agresiones"/>
    <s v="Arma de fuego"/>
    <s v="Sin datos"/>
  </r>
  <r>
    <n v="1808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92"/>
    <s v="Fuera de lugar de encierro"/>
    <x v="0"/>
    <s v="Agresiones"/>
    <s v="Arma de fuego"/>
    <s v="Sin datos"/>
  </r>
  <r>
    <n v="1810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93"/>
    <s v="Fuera de lugar de encierro"/>
    <x v="0"/>
    <s v="Agresiones"/>
    <s v="Arma de fuego"/>
    <s v="Sin datos"/>
  </r>
  <r>
    <n v="1812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94"/>
    <s v="Fuera de lugar de encierro"/>
    <x v="0"/>
    <s v="Agresiones"/>
    <s v="Arma de fuego"/>
    <s v="Sin datos"/>
  </r>
  <r>
    <n v="1815"/>
    <s v="Sin Datos"/>
    <s v="Sin Datos"/>
    <n v="48"/>
    <s v="40 a 49 años"/>
    <s v="Varón"/>
    <s v="Sin datos"/>
    <s v="Provincial"/>
    <s v="Santa Fe"/>
    <s v="Intervención FFSS"/>
    <s v="Policía de la Provincia de Santa Fe"/>
    <s v="No corresponde"/>
    <m/>
    <x v="94"/>
    <s v="Fuera de lugar de encierro"/>
    <x v="0"/>
    <s v="Agresiones"/>
    <s v="Arma de fuego"/>
    <s v="Sin datos"/>
  </r>
  <r>
    <n v="1821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95"/>
    <s v="Fuera de lugar de encierro"/>
    <x v="0"/>
    <s v="Agresiones"/>
    <s v="Arma de fuego"/>
    <s v="Sin datos"/>
  </r>
  <r>
    <n v="182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96"/>
    <s v="Fuera de lugar de encierro"/>
    <x v="0"/>
    <s v="Agresiones"/>
    <s v="Arma de fuego"/>
    <s v="Sin datos"/>
  </r>
  <r>
    <n v="1846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97"/>
    <s v="Fuera de lugar de encierro"/>
    <x v="0"/>
    <s v="Agresiones"/>
    <s v="Arma de fuego"/>
    <s v="Sin datos"/>
  </r>
  <r>
    <n v="1723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98"/>
    <s v="Fuera de lugar de encierro"/>
    <x v="1"/>
    <s v="Desconocida"/>
    <s v="Sin datos"/>
    <s v="Sin datos"/>
  </r>
  <r>
    <n v="1863"/>
    <s v="Sin Datos"/>
    <s v="Sin Datos"/>
    <n v="15"/>
    <s v="Menos de 18 años"/>
    <s v="Varón"/>
    <s v="Sin datos"/>
    <s v="Federal"/>
    <s v="Buenos Aires"/>
    <s v="Intervención FFSS"/>
    <s v="Gendarmería Nacional Argentina"/>
    <s v="No corresponde"/>
    <s v="No corresponde"/>
    <x v="99"/>
    <s v="Fuera de lugar de encierro"/>
    <x v="0"/>
    <s v="Agresiones"/>
    <s v="Arma de fuego"/>
    <s v="Sin datos"/>
  </r>
  <r>
    <n v="186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00"/>
    <s v="Fuera de lugar de encierro"/>
    <x v="0"/>
    <s v="Agresiones"/>
    <s v="Arma de fuego"/>
    <s v="Sin datos"/>
  </r>
  <r>
    <n v="1869"/>
    <s v="Lautaro Leandro"/>
    <s v="Labbe"/>
    <n v="16"/>
    <s v="Menos de 18 años"/>
    <s v="Varón"/>
    <s v="Sin datos"/>
    <s v="Provincial"/>
    <s v="Chubut"/>
    <s v="Intervención FFSS"/>
    <s v="Policía de la Provincia de Chubut"/>
    <s v="No corresponde"/>
    <s v="No corresponde"/>
    <x v="101"/>
    <s v="Fuera de lugar de encierro"/>
    <x v="0"/>
    <s v="Agresiones"/>
    <s v="Arma de fuego"/>
    <s v="Si"/>
  </r>
  <r>
    <n v="1878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02"/>
    <s v="Fuera de lugar de encierro"/>
    <x v="0"/>
    <s v="Agresiones"/>
    <s v="Arma de fuego"/>
    <s v="Sin datos"/>
  </r>
  <r>
    <n v="1879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02"/>
    <s v="Fuera de lugar de encierro"/>
    <x v="0"/>
    <s v="Agresiones"/>
    <s v="Arma de fuego"/>
    <s v="Sin datos"/>
  </r>
  <r>
    <n v="1881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03"/>
    <s v="Fuera de lugar de encierro"/>
    <x v="0"/>
    <s v="Agresiones"/>
    <s v="Arma de fuego"/>
    <s v="Sin datos"/>
  </r>
  <r>
    <n v="1888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04"/>
    <s v="Fuera de lugar de encierro"/>
    <x v="0"/>
    <s v="Agresiones"/>
    <s v="Arma de fuego"/>
    <s v="Sin datos"/>
  </r>
  <r>
    <n v="1892"/>
    <s v="Sin Datos"/>
    <s v="Sin Datos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05"/>
    <s v="Fuera de lugar de encierro"/>
    <x v="0"/>
    <s v="Agresiones"/>
    <s v="Arma de fuego"/>
    <s v="Sin datos"/>
  </r>
  <r>
    <n v="1819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06"/>
    <s v="Fuera de lugar de encierro"/>
    <x v="0"/>
    <s v="No determinada"/>
    <s v="No clasificable"/>
    <s v="Sin datos"/>
  </r>
  <r>
    <n v="1896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07"/>
    <s v="Fuera de lugar de encierro"/>
    <x v="0"/>
    <s v="Agresiones"/>
    <s v="Arma de fuego"/>
    <s v="Sin datos"/>
  </r>
  <r>
    <n v="1902"/>
    <s v="Gustavo Daniel"/>
    <s v="Santillan"/>
    <n v="22"/>
    <s v="21 a 29 años"/>
    <s v="Varón"/>
    <s v="Sin datos"/>
    <s v="Provincial"/>
    <s v="Santiago del Estero"/>
    <s v="Intervención FFSS"/>
    <s v="Policía de la Provincia de Santiago del Estero"/>
    <s v="No corresponde"/>
    <m/>
    <x v="108"/>
    <s v="Fuera de lugar de encierro"/>
    <x v="0"/>
    <s v="Agresiones"/>
    <s v="Arma de fuego"/>
    <s v="Sin datos"/>
  </r>
  <r>
    <n v="1838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09"/>
    <s v="Fuera de lugar de encierro"/>
    <x v="0"/>
    <s v="No determinada"/>
    <s v="No clasificable"/>
    <s v="Sin datos"/>
  </r>
  <r>
    <n v="1903"/>
    <s v="Sin Datos"/>
    <s v="Sin Datos"/>
    <m/>
    <s v="Sin datos"/>
    <s v="Varón"/>
    <s v="Sin datos"/>
    <s v="Provincial"/>
    <s v="Santa Fe"/>
    <s v="Intervención FFSS"/>
    <s v="Policía de la Provincia de Santa Fe"/>
    <s v="No corresponde"/>
    <m/>
    <x v="110"/>
    <s v="Fuera de lugar de encierro"/>
    <x v="0"/>
    <s v="Agresiones"/>
    <s v="Arma de fuego"/>
    <s v="Sin datos"/>
  </r>
  <r>
    <n v="1862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11"/>
    <s v="Fuera de lugar de encierro"/>
    <x v="0"/>
    <s v="No determinada"/>
    <s v="No clasificable"/>
    <s v="Sin datos"/>
  </r>
  <r>
    <n v="1910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12"/>
    <s v="Fuera de lugar de encierro"/>
    <x v="0"/>
    <s v="Agresiones"/>
    <s v="Arma de fuego"/>
    <s v="Sin datos"/>
  </r>
  <r>
    <n v="1871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113"/>
    <s v="Fuera de lugar de encierro"/>
    <x v="1"/>
    <s v="Desconocida"/>
    <s v="Sin datos"/>
    <s v="Sin datos"/>
  </r>
  <r>
    <n v="1921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114"/>
    <s v="Fuera de lugar de encierro"/>
    <x v="0"/>
    <s v="Agresiones"/>
    <s v="Arma de fuego"/>
    <s v="Sin datos"/>
  </r>
  <r>
    <n v="1923"/>
    <s v="Sin Datos"/>
    <s v="Sin Datos"/>
    <n v="18"/>
    <s v="18 a 20 años"/>
    <s v="Varón"/>
    <s v="Sin datos"/>
    <s v="Federal"/>
    <s v="Buenos Aires"/>
    <s v="Intervención FFSS"/>
    <s v="Policía Federal Argentina"/>
    <s v="No corresponde"/>
    <m/>
    <x v="115"/>
    <s v="Fuera de lugar de encierro"/>
    <x v="0"/>
    <s v="Agresiones"/>
    <s v="Arma de fuego"/>
    <s v="Sin datos"/>
  </r>
  <r>
    <n v="1924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15"/>
    <s v="Fuera de lugar de encierro"/>
    <x v="0"/>
    <s v="Agresiones"/>
    <s v="Arma de fuego"/>
    <s v="Sin datos"/>
  </r>
  <r>
    <n v="1953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116"/>
    <s v="Fuera de lugar de encierro"/>
    <x v="0"/>
    <s v="Agresiones"/>
    <s v="Arma de fuego"/>
    <s v="Sin datos"/>
  </r>
  <r>
    <n v="1958"/>
    <s v="Sin Datos"/>
    <s v="Sin Datos"/>
    <n v="23"/>
    <s v="21 a 29 años"/>
    <s v="Varón"/>
    <s v="Sin datos"/>
    <s v="Federal"/>
    <s v="Buenos Aires"/>
    <s v="Intervención FFSS"/>
    <s v="Policía Federal Argentina"/>
    <s v="No corresponde"/>
    <m/>
    <x v="117"/>
    <s v="Fuera de lugar de encierro"/>
    <x v="0"/>
    <s v="Agresiones"/>
    <s v="Arma de fuego"/>
    <s v="Sin datos"/>
  </r>
  <r>
    <n v="1961"/>
    <s v="Sin Datos"/>
    <s v="Sin Datos"/>
    <n v="38"/>
    <s v="30 a 39 años"/>
    <s v="Varón"/>
    <s v="Sin datos"/>
    <s v="Provincial"/>
    <s v="Buenos Aires"/>
    <s v="Intervención FFSS"/>
    <s v="Policía de la Provincia de Buenos Aires"/>
    <s v="No corresponde"/>
    <s v="No corresponde"/>
    <x v="118"/>
    <s v="Fuera de lugar de encierro"/>
    <x v="0"/>
    <s v="Agresiones"/>
    <s v="Arma de fuego"/>
    <s v="Sin datos"/>
  </r>
  <r>
    <n v="1965"/>
    <s v="Sin Datos"/>
    <s v="Sin Datos"/>
    <n v="23"/>
    <s v="21 a 29 años"/>
    <s v="Mujer"/>
    <s v="Sin datos"/>
    <s v="CABA"/>
    <s v="Buenos Aires"/>
    <s v="Intervención FFSS"/>
    <s v="Policía de la Ciudad de Buenos Aires"/>
    <s v="No corresponde"/>
    <s v="No corresponde"/>
    <x v="119"/>
    <s v="Fuera de lugar de encierro"/>
    <x v="0"/>
    <s v="Agresiones"/>
    <s v="Arma de fuego"/>
    <s v="Sin datos"/>
  </r>
  <r>
    <n v="1967"/>
    <s v="Sin Datos"/>
    <s v="Sin Datos"/>
    <n v="35"/>
    <s v="30 a 39 años"/>
    <s v="Mujer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56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0"/>
    <s v="Fuera de lugar de encierro"/>
    <x v="0"/>
    <s v="No determinada"/>
    <s v="No clasificable"/>
    <s v="Sin datos"/>
  </r>
  <r>
    <n v="1968"/>
    <s v="Sin Datos"/>
    <s v="Sin Datos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69"/>
    <s v="Sin Datos"/>
    <s v="Sin Datos"/>
    <n v="39"/>
    <s v="30 a 39 años"/>
    <s v="Mujer"/>
    <s v="Sin datos"/>
    <s v="Provincial"/>
    <s v="Buenos Aires"/>
    <s v="Intervención FFSS"/>
    <s v="Policía de la Provincia de Buenos Aires"/>
    <s v="No corresponde"/>
    <s v="No corresponde"/>
    <x v="119"/>
    <s v="Fuera de lugar de encierro"/>
    <x v="0"/>
    <s v="Agresiones"/>
    <s v="Arma de fuego"/>
    <s v="Sin datos"/>
  </r>
  <r>
    <n v="1970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1"/>
    <s v="Fuera de lugar de encierro"/>
    <x v="0"/>
    <s v="Agresiones"/>
    <s v="Arma de fuego"/>
    <s v="Sin datos"/>
  </r>
  <r>
    <n v="1974"/>
    <s v="Sin Datos"/>
    <s v="Sin Datos"/>
    <m/>
    <s v="Sin datos"/>
    <s v="Varón"/>
    <s v="Sin datos"/>
    <s v="Federal"/>
    <s v="Buenos Aires"/>
    <s v="Intervención FFSS"/>
    <s v="Policía de Seguridad Aeroportuaria"/>
    <s v="No corresponde"/>
    <m/>
    <x v="122"/>
    <s v="Fuera de lugar de encierro"/>
    <x v="0"/>
    <s v="Agresiones"/>
    <s v="Arma de fuego"/>
    <s v="Sin datos"/>
  </r>
  <r>
    <n v="1975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22"/>
    <s v="Fuera de lugar de encierro"/>
    <x v="0"/>
    <s v="Agresiones"/>
    <s v="Arma de fuego"/>
    <s v="Sin datos"/>
  </r>
  <r>
    <n v="1976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23"/>
    <s v="Fuera de lugar de encierro"/>
    <x v="0"/>
    <s v="Agresiones"/>
    <s v="Arma de fuego"/>
    <s v="Sin datos"/>
  </r>
  <r>
    <n v="1977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23"/>
    <s v="Fuera de lugar de encierro"/>
    <x v="0"/>
    <s v="Agresiones"/>
    <s v="Arma de fuego"/>
    <s v="Sin datos"/>
  </r>
  <r>
    <n v="1989"/>
    <s v="Sin Datos"/>
    <s v="Sin Datos"/>
    <n v="41"/>
    <s v="40 a 49 años"/>
    <s v="Varón"/>
    <s v="Sin datos"/>
    <s v="Provincial"/>
    <s v="Buenos Aires"/>
    <s v="Intervención FFSS"/>
    <s v="Policía de la Provincia de Buenos Aires"/>
    <s v="No corresponde"/>
    <s v="No corresponde"/>
    <x v="124"/>
    <s v="Fuera de lugar de encierro"/>
    <x v="0"/>
    <s v="Agresiones"/>
    <s v="Arma de fuego"/>
    <s v="Sin datos"/>
  </r>
  <r>
    <n v="1996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25"/>
    <s v="Fuera de lugar de encierro"/>
    <x v="0"/>
    <s v="Agresiones"/>
    <s v="Golpe por o contra"/>
    <s v="Sin datos"/>
  </r>
  <r>
    <n v="1997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25"/>
    <s v="Fuera de lugar de encierro"/>
    <x v="0"/>
    <s v="Agresiones"/>
    <s v="Arma de fuego"/>
    <s v="Sin datos"/>
  </r>
  <r>
    <n v="2006"/>
    <s v="Sin Datos"/>
    <s v="Sin Datos"/>
    <n v="28"/>
    <s v="21 a 29 años"/>
    <s v="Mujer"/>
    <s v="Sin datos"/>
    <s v="Federal"/>
    <s v="Buenos Aires"/>
    <s v="Intervención FFSS"/>
    <s v="Policía Federal Argentina"/>
    <s v="No corresponde"/>
    <m/>
    <x v="126"/>
    <s v="Fuera de lugar de encierro"/>
    <x v="0"/>
    <s v="Agresiones"/>
    <s v="Arma de fuego"/>
    <s v="Sin datos"/>
  </r>
  <r>
    <n v="2012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27"/>
    <s v="Fuera de lugar de encierro"/>
    <x v="0"/>
    <s v="No determinada"/>
    <s v="No clasificable"/>
    <s v="Sin datos"/>
  </r>
  <r>
    <n v="2007"/>
    <s v="Oscar Yango"/>
    <s v="Costich"/>
    <n v="28"/>
    <s v="21 a 29 años"/>
    <s v="Varón"/>
    <s v="Sin datos"/>
    <s v="Provincial"/>
    <s v="Neuquén"/>
    <s v="Intervención FFSS"/>
    <s v="Policía de la Provincia de Neuquén"/>
    <s v="No corresponde"/>
    <d v="2023-07-22T00:00:00"/>
    <x v="126"/>
    <s v="Fuera de lugar de encierro"/>
    <x v="0"/>
    <s v="Agresiones"/>
    <s v="Golpe por o contra"/>
    <s v="Si"/>
  </r>
  <r>
    <n v="2014"/>
    <s v="Sin Datos"/>
    <s v="Sin Datos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128"/>
    <s v="Fuera de lugar de encierro"/>
    <x v="0"/>
    <s v="Agresiones"/>
    <s v="Arma de fuego"/>
    <s v="Sin datos"/>
  </r>
  <r>
    <n v="2017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129"/>
    <s v="Fuera de lugar de encierro"/>
    <x v="0"/>
    <s v="Agresiones"/>
    <s v="Arma de fuego"/>
    <s v="Sin datos"/>
  </r>
  <r>
    <n v="2025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30"/>
    <s v="Fuera de lugar de encierro"/>
    <x v="0"/>
    <s v="No determinada"/>
    <s v="No clasificable"/>
    <s v="Sin datos"/>
  </r>
  <r>
    <n v="2019"/>
    <s v="Sin Datos"/>
    <s v="Sin Dat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29"/>
    <s v="Fuera de lugar de encierro"/>
    <x v="0"/>
    <s v="Agresiones"/>
    <s v="Arma de fuego"/>
    <s v="Sin datos"/>
  </r>
  <r>
    <n v="2024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130"/>
    <s v="Fuera de lugar de encierro"/>
    <x v="0"/>
    <s v="Agresiones"/>
    <s v="Arma de fuego"/>
    <s v="Sin datos"/>
  </r>
  <r>
    <n v="2029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31"/>
    <s v="Fuera de lugar de encierro"/>
    <x v="0"/>
    <s v="Agresiones"/>
    <s v="Arma de fuego"/>
    <s v="Sin datos"/>
  </r>
  <r>
    <n v="2031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32"/>
    <s v="Fuera de lugar de encierro"/>
    <x v="0"/>
    <s v="Agresiones"/>
    <s v="Arma de fuego"/>
    <s v="Sin datos"/>
  </r>
  <r>
    <n v="2034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33"/>
    <s v="Fuera de lugar de encierro"/>
    <x v="0"/>
    <s v="Agresiones"/>
    <s v="Arma de fuego"/>
    <s v="Sin datos"/>
  </r>
  <r>
    <n v="2054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34"/>
    <s v="Fuera de lugar de encierro"/>
    <x v="0"/>
    <s v="Siniestro"/>
    <s v="Vehículo"/>
    <s v="Sin datos"/>
  </r>
  <r>
    <n v="2035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33"/>
    <s v="Fuera de lugar de encierro"/>
    <x v="0"/>
    <s v="Agresiones"/>
    <s v="Arma de fuego"/>
    <s v="Sin datos"/>
  </r>
  <r>
    <n v="2041"/>
    <s v="Facundo"/>
    <s v="Morales"/>
    <m/>
    <s v="Sin datos"/>
    <s v="Varón"/>
    <s v="Sin datos"/>
    <s v="CABA"/>
    <s v="Ciudad Autónoma de Buenos Aires"/>
    <s v="Intervención FFSS"/>
    <s v="Policía de la Ciudad de Buenos Aires"/>
    <s v="No corresponde"/>
    <s v="No corresponde"/>
    <x v="135"/>
    <s v="Fuera de lugar de encierro"/>
    <x v="0"/>
    <s v="Agresiones"/>
    <s v="Golpe por o contra"/>
    <s v="Si"/>
  </r>
  <r>
    <n v="2051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36"/>
    <s v="Fuera de lugar de encierro"/>
    <x v="0"/>
    <s v="Agresiones"/>
    <s v="Arma de fuego"/>
    <s v="Sin datos"/>
  </r>
  <r>
    <n v="205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37"/>
    <s v="Fuera de lugar de encierro"/>
    <x v="0"/>
    <s v="Agresiones"/>
    <s v="Arma de fuego"/>
    <s v="Sin datos"/>
  </r>
  <r>
    <n v="2060"/>
    <s v="Sin Datos"/>
    <s v="Sin Datos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38"/>
    <s v="Fuera de lugar de encierro"/>
    <x v="0"/>
    <s v="Agresiones"/>
    <s v="Arma de fuego"/>
    <s v="Sin datos"/>
  </r>
  <r>
    <n v="2066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39"/>
    <s v="Fuera de lugar de encierro"/>
    <x v="0"/>
    <s v="Agresiones"/>
    <s v="Arma de fuego"/>
    <s v="Sin datos"/>
  </r>
  <r>
    <n v="2068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40"/>
    <s v="Fuera de lugar de encierro"/>
    <x v="0"/>
    <s v="Agresiones"/>
    <s v="Arma de fuego"/>
    <s v="Sin datos"/>
  </r>
  <r>
    <n v="2070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41"/>
    <s v="Fuera de lugar de encierro"/>
    <x v="0"/>
    <s v="Agresiones"/>
    <s v="Arma de fuego"/>
    <s v="Sin datos"/>
  </r>
  <r>
    <n v="2076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42"/>
    <s v="Fuera de lugar de encierro"/>
    <x v="0"/>
    <s v="Agresiones"/>
    <s v="Arma de fuego"/>
    <s v="Sin datos"/>
  </r>
  <r>
    <n v="2082"/>
    <s v="Sin Datos"/>
    <s v="Sin Dat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43"/>
    <s v="Fuera de lugar de encierro"/>
    <x v="0"/>
    <s v="Agresiones"/>
    <s v="Arma de fuego"/>
    <s v="Sin datos"/>
  </r>
  <r>
    <n v="2091"/>
    <s v="Sin Datos"/>
    <s v="Sin Datos"/>
    <n v="35"/>
    <s v="30 a 39 años"/>
    <s v="Varón"/>
    <s v="Sin datos"/>
    <s v="Federal"/>
    <s v="Buenos Aires"/>
    <s v="Intervención FFSS"/>
    <s v="Policía Federal Argentina"/>
    <s v="No corresponde"/>
    <m/>
    <x v="144"/>
    <s v="Fuera de lugar de encierro"/>
    <x v="0"/>
    <s v="Agresiones"/>
    <s v="Arma de fuego"/>
    <s v="Sin datos"/>
  </r>
  <r>
    <n v="2092"/>
    <s v="Sin Datos"/>
    <s v="Sin Datos"/>
    <n v="45"/>
    <s v="40 a 49 años"/>
    <s v="Varón"/>
    <s v="Sin datos"/>
    <s v="Federal"/>
    <s v="Buenos Aires"/>
    <s v="Intervención FFSS"/>
    <s v="Policía Federal Argentina"/>
    <s v="No corresponde"/>
    <m/>
    <x v="144"/>
    <s v="Fuera de lugar de encierro"/>
    <x v="0"/>
    <s v="Agresiones"/>
    <s v="Arma de fuego"/>
    <s v="Sin datos"/>
  </r>
  <r>
    <n v="2119"/>
    <s v="Sin Datos"/>
    <s v="Sin Datos"/>
    <n v="35"/>
    <s v="30 a 39 años"/>
    <s v="Varón"/>
    <s v="Sin datos"/>
    <s v="Provincial"/>
    <s v="Buenos Aires"/>
    <s v="Intervención FFSS"/>
    <s v="Policía de la Provincia de Buenos Aires"/>
    <s v="No corresponde"/>
    <s v="No corresponde"/>
    <x v="145"/>
    <s v="Fuera de lugar de encierro"/>
    <x v="0"/>
    <s v="Siniestro"/>
    <s v="Vehículo"/>
    <s v="Sin datos"/>
  </r>
  <r>
    <n v="2124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146"/>
    <s v="Fuera de lugar de encierro"/>
    <x v="0"/>
    <s v="No determinada"/>
    <s v="No clasificable"/>
    <s v="Sin datos"/>
  </r>
  <r>
    <n v="2125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46"/>
    <s v="Fuera de lugar de encierro"/>
    <x v="0"/>
    <s v="No determinada"/>
    <s v="No clasificable"/>
    <s v="Sin datos"/>
  </r>
  <r>
    <n v="2131"/>
    <s v="Sin Datos"/>
    <s v="Sin Datos"/>
    <n v="18"/>
    <s v="18 a 20 años"/>
    <s v="Mujer"/>
    <s v="Sin datos"/>
    <s v="Provincial"/>
    <s v="Buenos Aires"/>
    <s v="Intervención FFSS"/>
    <s v="Policía de la Provincia de Buenos Aires"/>
    <s v="No corresponde"/>
    <s v="No corresponde"/>
    <x v="147"/>
    <s v="Fuera de lugar de encierro"/>
    <x v="0"/>
    <s v="Siniestro"/>
    <s v="Vehículo"/>
    <s v="Sin datos"/>
  </r>
  <r>
    <n v="2097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48"/>
    <s v="Fuera de lugar de encierro"/>
    <x v="0"/>
    <s v="Agresiones"/>
    <s v="Arma de fuego"/>
    <s v="Sin datos"/>
  </r>
  <r>
    <n v="209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49"/>
    <s v="Fuera de lugar de encierro"/>
    <x v="0"/>
    <s v="Agresiones"/>
    <s v="Arma de fuego"/>
    <s v="Sin datos"/>
  </r>
  <r>
    <n v="2137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0"/>
    <s v="Fuera de lugar de encierro"/>
    <x v="0"/>
    <s v="No determinada"/>
    <s v="No clasificable"/>
    <s v="Sin datos"/>
  </r>
  <r>
    <n v="2149"/>
    <s v="Sin Datos"/>
    <s v="Sin Datos"/>
    <n v="8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1"/>
    <s v="Fuera de lugar de encierro"/>
    <x v="0"/>
    <s v="Siniestro"/>
    <s v="Vehículo"/>
    <s v="Sin datos"/>
  </r>
  <r>
    <n v="2110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1"/>
    <s v="Sin Datos"/>
    <s v="Sin Datos"/>
    <n v="28"/>
    <s v="21 a 29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2"/>
    <s v="Sin Datos"/>
    <s v="Sin Datos"/>
    <n v="15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13"/>
    <s v="Sin Datos"/>
    <s v="Sin Datos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2"/>
    <s v="Fuera de lugar de encierro"/>
    <x v="0"/>
    <s v="Agresiones"/>
    <s v="Arma de fuego"/>
    <s v="Sin datos"/>
  </r>
  <r>
    <n v="2133"/>
    <s v="Sin Datos"/>
    <s v="Sin Datos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53"/>
    <s v="Fuera de lugar de encierro"/>
    <x v="0"/>
    <s v="Agresiones"/>
    <s v="Arma de fuego"/>
    <s v="Sin datos"/>
  </r>
  <r>
    <n v="2134"/>
    <s v="Sin Datos"/>
    <s v="Sin Datos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53"/>
    <s v="Fuera de lugar de encierro"/>
    <x v="0"/>
    <s v="Agresiones"/>
    <s v="Arma de fuego"/>
    <s v="Sin datos"/>
  </r>
  <r>
    <n v="2136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150"/>
    <s v="Fuera de lugar de encierro"/>
    <x v="0"/>
    <s v="Agresiones"/>
    <s v="Arma de fuego"/>
    <s v="Sin datos"/>
  </r>
  <r>
    <n v="2203"/>
    <s v="Sin Datos"/>
    <s v="Sin Dat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154"/>
    <s v="Fuera de lugar de encierro"/>
    <x v="1"/>
    <s v="Desconocida"/>
    <s v="Sin datos"/>
    <s v="Sin datos"/>
  </r>
  <r>
    <n v="2147"/>
    <s v="Miguel Ángel"/>
    <s v="Cerón Chirino"/>
    <n v="35"/>
    <s v="30 a 39 años"/>
    <s v="Varón"/>
    <s v="Sin datos"/>
    <s v="Provincial"/>
    <s v="Mendoza"/>
    <s v="Intervención FFSS"/>
    <s v="Policía de la Provincia de Mendoza"/>
    <s v="No corresponde"/>
    <d v="2023-11-03T00:00:00"/>
    <x v="155"/>
    <s v="Fuera de lugar de encierro"/>
    <x v="0"/>
    <s v="Agresiones"/>
    <s v="Arma de fuego"/>
    <s v="Si"/>
  </r>
  <r>
    <n v="2153"/>
    <s v="Sin Datos"/>
    <s v="Sin Datos"/>
    <n v="26"/>
    <s v="21 a 29 años"/>
    <s v="Varón"/>
    <s v="Sin datos"/>
    <s v="Provincial"/>
    <s v="Buenos Aires"/>
    <s v="Intervención FFSS"/>
    <s v="Policía de la Provincia de Buenos Aires"/>
    <s v="No corresponde"/>
    <s v="No corresponde"/>
    <x v="156"/>
    <s v="Fuera de lugar de encierro"/>
    <x v="0"/>
    <s v="Agresiones"/>
    <s v="Arma de fuego"/>
    <s v="Sin datos"/>
  </r>
  <r>
    <n v="2212"/>
    <s v="Sin Datos"/>
    <s v="Sin Datos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157"/>
    <s v="Fuera de lugar de encierro"/>
    <x v="1"/>
    <s v="Desconocida"/>
    <s v="Sin datos"/>
    <s v="Sin datos"/>
  </r>
  <r>
    <n v="2154"/>
    <s v="Sin Datos"/>
    <s v="Sin Datos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156"/>
    <s v="Fuera de lugar de encierro"/>
    <x v="0"/>
    <s v="Agresiones"/>
    <s v="Arma de fuego"/>
    <s v="Sin datos"/>
  </r>
  <r>
    <n v="2158"/>
    <s v="Sin Datos"/>
    <s v="Sin Datos"/>
    <m/>
    <s v="Sin datos"/>
    <s v="Varón"/>
    <s v="Sin datos"/>
    <s v="CABA"/>
    <s v="Buenos Aires"/>
    <s v="Intervención FFSS"/>
    <s v="Policía de la Ciudad de Buenos Aires"/>
    <s v="No corresponde"/>
    <s v="No corresponde"/>
    <x v="158"/>
    <s v="Fuera de lugar de encierro"/>
    <x v="0"/>
    <s v="Agresiones"/>
    <s v="Arma de fuego"/>
    <s v="Sin datos"/>
  </r>
  <r>
    <n v="2159"/>
    <s v="Sin Datos"/>
    <s v="Sin Datos"/>
    <n v="46"/>
    <s v="40 a 49 años"/>
    <s v="Varón"/>
    <s v="Sin datos"/>
    <s v="Provincial"/>
    <s v="Buenos Aires"/>
    <s v="Intervención FFSS"/>
    <s v="Policía de la Provincia de Buenos Aires"/>
    <s v="No corresponde"/>
    <s v="No corresponde"/>
    <x v="159"/>
    <s v="Fuera de lugar de encierro"/>
    <x v="0"/>
    <s v="Agresiones"/>
    <s v="Arma de fuego"/>
    <s v="Sin datos"/>
  </r>
  <r>
    <n v="2166"/>
    <s v="Sin Datos"/>
    <s v="Sin Datos"/>
    <n v="34"/>
    <s v="30 a 39 años"/>
    <s v="Varón"/>
    <s v="Sin datos"/>
    <s v="Provincial"/>
    <s v="Buenos Aires"/>
    <s v="Intervención FFSS"/>
    <s v="Policía de la Provincia de Buenos Aires"/>
    <s v="No corresponde"/>
    <s v="No corresponde"/>
    <x v="160"/>
    <s v="Fuera de lugar de encierro"/>
    <x v="0"/>
    <s v="Agresiones"/>
    <s v="Arma de fuego"/>
    <s v="Sin datos"/>
  </r>
  <r>
    <n v="2168"/>
    <s v="Sin Datos"/>
    <s v="Sin Datos"/>
    <n v="18"/>
    <s v="18 a 20 años"/>
    <s v="Varón"/>
    <s v="Sin datos"/>
    <s v="Federal"/>
    <s v="Buenos Aires"/>
    <s v="Intervención FFSS"/>
    <s v="Policía Federal Argentina"/>
    <s v="No corresponde"/>
    <m/>
    <x v="161"/>
    <s v="Fuera de lugar de encierro"/>
    <x v="0"/>
    <s v="Agresiones"/>
    <s v="Arma de fuego"/>
    <s v="Sin datos"/>
  </r>
  <r>
    <n v="2178"/>
    <s v="Sin Datos"/>
    <s v="Sin Datos"/>
    <n v="28"/>
    <s v="21 a 29 años"/>
    <s v="Varón"/>
    <s v="Sin datos"/>
    <s v="Federal"/>
    <s v="Buenos Aires"/>
    <s v="Intervención FFSS"/>
    <s v="Policía Federal Argentina"/>
    <s v="No corresponde"/>
    <m/>
    <x v="162"/>
    <s v="Fuera de lugar de encierro"/>
    <x v="0"/>
    <s v="Agresiones"/>
    <s v="Arma de fuego"/>
    <s v="Sin datos"/>
  </r>
  <r>
    <n v="2180"/>
    <s v="Sin Datos"/>
    <s v="Sin Datos"/>
    <n v="48"/>
    <s v="40 a 49 años"/>
    <s v="Mujer"/>
    <s v="Sin datos"/>
    <s v="Provincial"/>
    <s v="Buenos Aires"/>
    <s v="Intervención FFSS"/>
    <s v="Policía de la Provincia de Buenos Aires"/>
    <s v="No corresponde"/>
    <s v="No corresponde"/>
    <x v="163"/>
    <s v="Fuera de lugar de encierro"/>
    <x v="0"/>
    <s v="Agresiones"/>
    <s v="Arma de fuego"/>
    <s v="Sin datos"/>
  </r>
  <r>
    <n v="2185"/>
    <s v="Sin Datos"/>
    <s v="Sin Datos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164"/>
    <s v="Fuera de lugar de encierro"/>
    <x v="0"/>
    <s v="Agresiones"/>
    <s v="Arma de fuego"/>
    <s v="Sin datos"/>
  </r>
  <r>
    <n v="2188"/>
    <s v="Sin Datos"/>
    <s v="Sin Datos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165"/>
    <s v="Fuera de lugar de encierro"/>
    <x v="0"/>
    <s v="Agresiones"/>
    <s v="Arma de fuego"/>
    <s v="Sin datos"/>
  </r>
  <r>
    <n v="2189"/>
    <s v="Sin Datos"/>
    <s v="Sin Da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165"/>
    <s v="Fuera de lugar de encierro"/>
    <x v="0"/>
    <s v="Agresiones"/>
    <s v="Arma de fuego"/>
    <s v="Sin datos"/>
  </r>
  <r>
    <n v="2194"/>
    <s v="Sin Datos"/>
    <s v="Sin Dat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66"/>
    <s v="Fuera de lugar de encierro"/>
    <x v="0"/>
    <s v="Agresiones"/>
    <s v="Arma de fuego"/>
    <s v="Sin datos"/>
  </r>
  <r>
    <n v="2196"/>
    <s v="Juan Manuel"/>
    <s v="Sosa"/>
    <n v="38"/>
    <s v="30 a 39 años"/>
    <s v="Varón"/>
    <s v="Sin datos"/>
    <s v="Provincial"/>
    <s v="Córdoba"/>
    <s v="Intervención FFSS"/>
    <s v="Policía de la Provincia de Córdoba"/>
    <s v="No corresponde"/>
    <d v="2021-07-15T00:00:00"/>
    <x v="167"/>
    <s v="Fuera de lugar de encierro"/>
    <x v="0"/>
    <s v="Agresiones"/>
    <s v="Arma de fuego"/>
    <s v="Si"/>
  </r>
  <r>
    <n v="2197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168"/>
    <s v="Fuera de lugar de encierro"/>
    <x v="0"/>
    <s v="Agresiones"/>
    <s v="Arma de fuego"/>
    <s v="Sin datos"/>
  </r>
  <r>
    <n v="2201"/>
    <s v="Sin Datos"/>
    <s v="Sin Datos"/>
    <n v="15"/>
    <s v="Menos de 18 años"/>
    <s v="Varón"/>
    <s v="Sin datos"/>
    <s v="CABA"/>
    <s v="Buenos Aires"/>
    <s v="Intervención FFSS"/>
    <s v="Policía de la Ciudad de Buenos Aires"/>
    <s v="No corresponde"/>
    <s v="No corresponde"/>
    <x v="154"/>
    <s v="Fuera de lugar de encierro"/>
    <x v="0"/>
    <s v="Agresiones"/>
    <s v="Arma de fuego"/>
    <s v="Sin datos"/>
  </r>
  <r>
    <n v="2209"/>
    <s v="Sin Datos"/>
    <s v="Sin Dato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169"/>
    <s v="Fuera de lugar de encierro"/>
    <x v="0"/>
    <s v="Agresiones"/>
    <s v="Arma de fuego"/>
    <s v="Sin datos"/>
  </r>
  <r>
    <n v="2210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170"/>
    <s v="Fuera de lugar de encierro"/>
    <x v="0"/>
    <s v="Agresiones"/>
    <s v="Arma de fuego"/>
    <s v="Sin datos"/>
  </r>
  <r>
    <n v="2216"/>
    <s v="Sin Datos"/>
    <s v="Sin Dato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71"/>
    <s v="Fuera de lugar de encierro"/>
    <x v="0"/>
    <s v="Agresiones"/>
    <s v="Arma de fuego"/>
    <s v="Sin datos"/>
  </r>
  <r>
    <n v="2223"/>
    <s v="Sin Datos"/>
    <s v="Sin Datos"/>
    <n v="40"/>
    <s v="40 a 49 años"/>
    <s v="Varón"/>
    <s v="Sin datos"/>
    <s v="Provincial"/>
    <s v="Buenos Aires"/>
    <s v="Intervención FFSS"/>
    <s v="Policía de la Provincia de Buenos Aires"/>
    <s v="No corresponde"/>
    <s v="No corresponde"/>
    <x v="172"/>
    <s v="Fuera de lugar de encierro"/>
    <x v="0"/>
    <s v="Agresiones"/>
    <s v="Arma de fuego"/>
    <s v="Sin datos"/>
  </r>
  <r>
    <n v="2226"/>
    <s v="Sin Datos"/>
    <s v="Sin Datos"/>
    <n v="44"/>
    <s v="40 a 49 años"/>
    <s v="Varón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27"/>
    <s v="Sin Datos"/>
    <s v="Sin Datos"/>
    <n v="46"/>
    <s v="40 a 49 años"/>
    <s v="Mujer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28"/>
    <s v="Sin Datos"/>
    <s v="Sin Datos"/>
    <n v="12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73"/>
    <s v="Fuera de lugar de encierro"/>
    <x v="0"/>
    <s v="Agresiones"/>
    <s v="Arma de fuego"/>
    <s v="Sin datos"/>
  </r>
  <r>
    <n v="2241"/>
    <s v="Marcelo Andrés"/>
    <s v="Cabañas Vega"/>
    <n v="29"/>
    <s v="21 a 29 años"/>
    <s v="Varón"/>
    <s v="Sin datos"/>
    <s v="Federal"/>
    <s v="Buenos Aires"/>
    <s v="Intervención FFSS"/>
    <s v="Policía Federal Argentina"/>
    <s v="No corresponde"/>
    <m/>
    <x v="174"/>
    <s v="Fuera de lugar de encierro"/>
    <x v="0"/>
    <s v="Agresiones"/>
    <s v="Arma de fuego"/>
    <s v="Si"/>
  </r>
  <r>
    <n v="2394"/>
    <s v="Braian"/>
    <s v="Cañete Romer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75"/>
    <s v="Fuera de lugar de encierro"/>
    <x v="0"/>
    <s v="Siniestro"/>
    <s v="Vehículo"/>
    <s v="Si"/>
  </r>
  <r>
    <n v="2242"/>
    <s v="Lucas Román"/>
    <s v="Acost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74"/>
    <s v="Fuera de lugar de encierro"/>
    <x v="0"/>
    <s v="Agresiones"/>
    <s v="Arma de fuego"/>
    <s v="Si"/>
  </r>
  <r>
    <n v="2255"/>
    <s v="Benjamín Luis"/>
    <s v="Pacheco"/>
    <n v="14"/>
    <s v="Menos de 18 años"/>
    <s v="Varón"/>
    <s v="Sin datos"/>
    <s v="CABA"/>
    <s v="Buenos Aires"/>
    <s v="Intervención FFSS"/>
    <s v="Policía de la Ciudad de Buenos Aires"/>
    <s v="No corresponde"/>
    <s v="No corresponde"/>
    <x v="176"/>
    <s v="Fuera de lugar de encierro"/>
    <x v="0"/>
    <s v="Agresiones"/>
    <s v="Arma de fuego"/>
    <s v="Si"/>
  </r>
  <r>
    <n v="2259"/>
    <s v="Claudio Leonel"/>
    <s v="Querell Corvera"/>
    <n v="20"/>
    <s v="18 a 20 años"/>
    <s v="Varón"/>
    <s v="Sin datos"/>
    <s v="Federal"/>
    <s v="Buenos Aires"/>
    <s v="Intervención FFSS"/>
    <s v="Policía Federal Argentina"/>
    <s v="No corresponde"/>
    <m/>
    <x v="177"/>
    <s v="Fuera de lugar de encierro"/>
    <x v="0"/>
    <s v="Agresiones"/>
    <s v="Arma de fuego"/>
    <s v="Si"/>
  </r>
  <r>
    <n v="2264"/>
    <s v="Sin Datos"/>
    <s v="Sin Datos"/>
    <n v="24"/>
    <s v="21 a 29 años"/>
    <s v="Varón"/>
    <s v="Sin datos"/>
    <s v="CABA"/>
    <s v="Buenos Aires"/>
    <s v="Intervención FFSS"/>
    <s v="Policía de la Ciudad de Buenos Aires"/>
    <s v="No corresponde"/>
    <s v="No corresponde"/>
    <x v="178"/>
    <s v="Fuera de lugar de encierro"/>
    <x v="0"/>
    <s v="Agresiones"/>
    <s v="Arma de fuego"/>
    <s v="Si"/>
  </r>
  <r>
    <n v="2265"/>
    <s v="Raul Gabriel"/>
    <s v="Roux Baena"/>
    <n v="80"/>
    <s v="60 años o más"/>
    <s v="Varón"/>
    <s v="Sin datos"/>
    <s v="Provincial"/>
    <s v="Mendoza"/>
    <s v="Intervención FFSS"/>
    <s v="Policía de la Provincia de Mendoza"/>
    <s v="No corresponde"/>
    <d v="2024-01-17T00:00:00"/>
    <x v="178"/>
    <s v="Fuera de lugar de encierro"/>
    <x v="0"/>
    <s v="Agresiones"/>
    <s v="Arma de fuego"/>
    <s v="Si"/>
  </r>
  <r>
    <n v="2281"/>
    <s v="Franco Ezequiel"/>
    <s v="Rodríguez Miño"/>
    <n v="21"/>
    <s v="21 a 29 años"/>
    <s v="Varón"/>
    <s v="Sin datos"/>
    <s v="Federal"/>
    <s v="Buenos Aires"/>
    <s v="Intervención FFSS"/>
    <s v="Policía Federal Argentina"/>
    <s v="No corresponde"/>
    <m/>
    <x v="179"/>
    <s v="Fuera de lugar de encierro"/>
    <x v="0"/>
    <s v="Agresiones"/>
    <s v="Arma de fuego"/>
    <s v="Si"/>
  </r>
  <r>
    <n v="2285"/>
    <s v="Agustín Emiliano"/>
    <s v="Córdob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180"/>
    <s v="Fuera de lugar de encierro"/>
    <x v="0"/>
    <s v="Agresiones"/>
    <s v="Arma de fuego"/>
    <s v="Si"/>
  </r>
  <r>
    <n v="2290"/>
    <s v="Agustín Nicolás"/>
    <s v="Ruiz Thoma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181"/>
    <s v="Fuera de lugar de encierro"/>
    <x v="0"/>
    <s v="Agresiones"/>
    <s v="Arma de fuego"/>
    <s v="Si"/>
  </r>
  <r>
    <n v="2296"/>
    <s v="Lautaro Daniel"/>
    <s v="Jiménez"/>
    <n v="20"/>
    <s v="18 a 20 años"/>
    <s v="Varón"/>
    <s v="Sin datos"/>
    <s v="Federal"/>
    <s v="Buenos Aires"/>
    <s v="Intervención FFSS"/>
    <s v="Policía Federal Argentina"/>
    <s v="No corresponde"/>
    <m/>
    <x v="182"/>
    <s v="Fuera de lugar de encierro"/>
    <x v="0"/>
    <s v="Agresiones"/>
    <s v="Arma de fuego"/>
    <s v="Si"/>
  </r>
  <r>
    <n v="2303"/>
    <s v="Daniel Alejandro"/>
    <s v="Collado"/>
    <n v="33"/>
    <s v="30 a 39 años"/>
    <s v="Varón"/>
    <s v="Sin datos"/>
    <s v="Federal"/>
    <s v="Buenos Aires"/>
    <s v="Intervención FFSS"/>
    <s v="Gendarmería Nacional Argentina"/>
    <s v="No corresponde"/>
    <s v="No corresponde"/>
    <x v="183"/>
    <s v="Fuera de lugar de encierro"/>
    <x v="0"/>
    <s v="Agresiones"/>
    <s v="Arma de fuego"/>
    <s v="Si"/>
  </r>
  <r>
    <n v="2305"/>
    <s v="Sin Datos"/>
    <s v="Sin Datos"/>
    <n v="28"/>
    <s v="21 a 29 años"/>
    <s v="Varón"/>
    <s v="Sin datos"/>
    <s v="CABA"/>
    <s v="Buenos Aires"/>
    <s v="Intervención FFSS"/>
    <s v="Policía de la Ciudad de Buenos Aires"/>
    <s v="No corresponde"/>
    <s v="No corresponde"/>
    <x v="184"/>
    <s v="Fuera de lugar de encierro"/>
    <x v="0"/>
    <s v="Agresiones"/>
    <s v="Arma de fuego"/>
    <s v="Si"/>
  </r>
  <r>
    <n v="2309"/>
    <s v="Federico Gaston "/>
    <s v="Orihuela"/>
    <n v="37"/>
    <s v="30 a 39 años"/>
    <s v="Varón"/>
    <s v="Sin datos"/>
    <s v="Provincial"/>
    <s v="San Juan"/>
    <s v="Intervención FFSS"/>
    <s v="Policía de la Provincia de San Juan"/>
    <s v="No corresponde"/>
    <m/>
    <x v="185"/>
    <s v="Fuera de lugar de encierro"/>
    <x v="0"/>
    <s v="Agresiones"/>
    <s v="Arma de fuego"/>
    <s v="Si"/>
  </r>
  <r>
    <n v="2310"/>
    <s v="Christopher Anderzon"/>
    <s v="Espinoza Quispe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86"/>
    <s v="Fuera de lugar de encierro"/>
    <x v="0"/>
    <s v="Agresiones"/>
    <s v="Arma de fuego"/>
    <s v="Si"/>
  </r>
  <r>
    <n v="2523"/>
    <s v="Luis Adriano"/>
    <s v="Regondi"/>
    <n v="51"/>
    <s v="50 a 59 años"/>
    <s v="Varón"/>
    <s v="Sin datos"/>
    <s v="Provincial"/>
    <s v="Buenos Aires"/>
    <s v="Intervención FFSS"/>
    <s v="Policía de la Provincia de Buenos Aires"/>
    <s v="No corresponde"/>
    <s v="No corresponde"/>
    <x v="187"/>
    <s v="Fuera de lugar de encierro"/>
    <x v="0"/>
    <s v="Siniestro"/>
    <s v="Vehículo"/>
    <s v="Si"/>
  </r>
  <r>
    <n v="2311"/>
    <s v="Gonzalo Leonel"/>
    <s v="Villalba Blanc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86"/>
    <s v="Fuera de lugar de encierro"/>
    <x v="0"/>
    <s v="Agresiones"/>
    <s v="Arma de fuego"/>
    <s v="Si"/>
  </r>
  <r>
    <n v="2315"/>
    <s v="Abel Ignacio"/>
    <s v="Cortez"/>
    <n v="26"/>
    <s v="21 a 29 años"/>
    <s v="Varón"/>
    <s v="Sin datos"/>
    <s v="Provincial"/>
    <s v="Córdoba"/>
    <s v="Intervención FFSS"/>
    <s v="Policía de la Provincia de Córdoba"/>
    <s v="No corresponde"/>
    <d v="2024-02-13T00:00:00"/>
    <x v="188"/>
    <s v="Fuera de lugar de encierro"/>
    <x v="0"/>
    <s v="Agresiones"/>
    <s v="Arma de fuego"/>
    <s v="Si"/>
  </r>
  <r>
    <n v="2544"/>
    <s v="Pedro"/>
    <s v="Pressavento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189"/>
    <s v="Fuera de lugar de encierro"/>
    <x v="0"/>
    <s v="Siniestro"/>
    <s v="Vehículo"/>
    <s v="Si"/>
  </r>
  <r>
    <n v="2318"/>
    <s v="Maximiliando Ezequiel"/>
    <s v="Gomez"/>
    <n v="30"/>
    <s v="30 a 39 años"/>
    <s v="Varón"/>
    <s v="Sin datos"/>
    <s v="Provincial"/>
    <s v="Córdoba"/>
    <s v="Intervención FFSS"/>
    <s v="Policía de la Provincia de Córdoba"/>
    <s v="No corresponde"/>
    <d v="2024-02-14T00:00:00"/>
    <x v="190"/>
    <s v="Fuera de lugar de encierro"/>
    <x v="0"/>
    <s v="Agresiones"/>
    <s v="Arma de fuego"/>
    <s v="Si"/>
  </r>
  <r>
    <n v="2321"/>
    <s v="Demian Gael"/>
    <s v="Ancona"/>
    <n v="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1"/>
    <s v="Fuera de lugar de encierro"/>
    <x v="0"/>
    <s v="Agresiones"/>
    <s v="Arma de fuego"/>
    <s v="Si"/>
  </r>
  <r>
    <n v="2322"/>
    <s v="Mateo Román"/>
    <s v="Dionisio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1"/>
    <s v="Fuera de lugar de encierro"/>
    <x v="0"/>
    <s v="Agresiones"/>
    <s v="Arma de fuego"/>
    <s v="Si"/>
  </r>
  <r>
    <n v="2323"/>
    <s v="Jonathan David"/>
    <s v="Díaz"/>
    <n v="21"/>
    <s v="21 a 29 años"/>
    <s v="Varón"/>
    <s v="Sin datos"/>
    <s v="Federal"/>
    <s v="Buenos Aires"/>
    <s v="Intervención FFSS"/>
    <s v="Policía Federal Argentina"/>
    <s v="No corresponde"/>
    <m/>
    <x v="192"/>
    <s v="Fuera de lugar de encierro"/>
    <x v="0"/>
    <s v="Agresiones"/>
    <s v="Arma de fuego"/>
    <s v="Si"/>
  </r>
  <r>
    <n v="2324"/>
    <s v="Thiago Valentín Yoel"/>
    <s v="Ricartez"/>
    <n v="16"/>
    <s v="Menos de 18 años"/>
    <s v="Varón"/>
    <s v="Sin datos"/>
    <s v="Federal"/>
    <s v="Buenos Aires"/>
    <s v="Intervención FFSS"/>
    <s v="Policía Federal Argentina"/>
    <s v="No corresponde"/>
    <m/>
    <x v="192"/>
    <s v="Fuera de lugar de encierro"/>
    <x v="0"/>
    <s v="Agresiones"/>
    <s v="Arma de fuego"/>
    <s v="Si"/>
  </r>
  <r>
    <n v="2325"/>
    <s v=" Nicolas Emiliano"/>
    <s v="Luaces"/>
    <n v="35"/>
    <s v="30 a 39 años"/>
    <s v="Varón"/>
    <s v="Sin datos"/>
    <s v="Provincial"/>
    <s v="Córdoba"/>
    <s v="Intervención FFSS"/>
    <s v="Policía de la Provincia de Córdoba"/>
    <s v="No corresponde"/>
    <d v="2024-02-16T00:00:00"/>
    <x v="193"/>
    <s v="Fuera de lugar de encierro"/>
    <x v="0"/>
    <s v="Agresiones"/>
    <s v="Arma de fuego"/>
    <s v="Si"/>
  </r>
  <r>
    <n v="2326"/>
    <s v="Facundo"/>
    <s v="Bosoms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194"/>
    <s v="Fuera de lugar de encierro"/>
    <x v="0"/>
    <s v="Agresiones"/>
    <s v="Arma de fuego"/>
    <s v="Si"/>
  </r>
  <r>
    <n v="2327"/>
    <s v="Ezequiel Caetano"/>
    <s v="Coronel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94"/>
    <s v="Fuera de lugar de encierro"/>
    <x v="0"/>
    <s v="Agresiones"/>
    <s v="Arma de fuego"/>
    <s v="Si"/>
  </r>
  <r>
    <n v="2330"/>
    <s v="Maximiliano Antonio"/>
    <s v="Ramirez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195"/>
    <s v="Fuera de lugar de encierro"/>
    <x v="0"/>
    <s v="Agresiones"/>
    <s v="Arma de fuego"/>
    <s v="Si"/>
  </r>
  <r>
    <n v="2331"/>
    <s v="Alexander Javier"/>
    <s v="Ruiz"/>
    <n v="14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195"/>
    <s v="Fuera de lugar de encierro"/>
    <x v="0"/>
    <s v="Agresiones"/>
    <s v="Arma de fuego"/>
    <s v="Si"/>
  </r>
  <r>
    <n v="2334"/>
    <s v="Kevin Ezequiel"/>
    <s v="Fichera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96"/>
    <s v="Fuera de lugar de encierro"/>
    <x v="0"/>
    <s v="Agresiones"/>
    <s v="Arma de fuego"/>
    <s v="Si"/>
  </r>
  <r>
    <n v="2344"/>
    <s v="Lautaro Nazareno Tomas"/>
    <s v="Romego"/>
    <n v="17"/>
    <s v="Menos de 18 años"/>
    <s v="Varón"/>
    <s v="Sin datos"/>
    <s v="Federal"/>
    <s v="Buenos Aires"/>
    <s v="Intervención FFSS"/>
    <s v="Policía Federal Argentina"/>
    <s v="No corresponde"/>
    <m/>
    <x v="197"/>
    <s v="Fuera de lugar de encierro"/>
    <x v="0"/>
    <s v="Agresiones"/>
    <s v="Arma de fuego"/>
    <s v="Si"/>
  </r>
  <r>
    <n v="2345"/>
    <s v="Nahuel Ezequiel"/>
    <s v="Loira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98"/>
    <s v="Fuera de lugar de encierro"/>
    <x v="0"/>
    <s v="Agresiones"/>
    <s v="Arma de fuego"/>
    <s v="Si"/>
  </r>
  <r>
    <n v="2346"/>
    <s v="Dylan Nicolás"/>
    <s v="Gauna"/>
    <n v="18"/>
    <s v="18 a 20 años"/>
    <s v="Varón"/>
    <s v="Sin datos"/>
    <s v="Federal"/>
    <s v="Buenos Aires"/>
    <s v="Intervención FFSS"/>
    <s v="Policía Federal Argentina"/>
    <s v="No corresponde"/>
    <m/>
    <x v="198"/>
    <s v="Fuera de lugar de encierro"/>
    <x v="0"/>
    <s v="Agresiones"/>
    <s v="Arma de fuego"/>
    <s v="Si"/>
  </r>
  <r>
    <n v="2353"/>
    <s v="Rodrigo Uriel"/>
    <s v="Werbach López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199"/>
    <s v="Fuera de lugar de encierro"/>
    <x v="0"/>
    <s v="Agresiones"/>
    <s v="Arma de fuego"/>
    <s v="Si"/>
  </r>
  <r>
    <n v="2358"/>
    <s v=" Juan Román"/>
    <s v="Maciel Vallejos"/>
    <n v="25"/>
    <s v="21 a 29 años"/>
    <s v="Varón"/>
    <s v="Sin datos"/>
    <s v="Federal"/>
    <s v="Ciudad Autónoma de Buenos Aires"/>
    <s v="Intervención FFSS"/>
    <s v="Policía Federal Argentina"/>
    <s v="No corresponde"/>
    <m/>
    <x v="200"/>
    <s v="Fuera de lugar de encierro"/>
    <x v="0"/>
    <s v="Agresiones"/>
    <s v="Arma de fuego"/>
    <s v="Si"/>
  </r>
  <r>
    <n v="2362"/>
    <s v="Tomas"/>
    <s v="García Tapia"/>
    <n v="24"/>
    <s v="21 a 29 años"/>
    <s v="Varón"/>
    <s v="Sin datos"/>
    <s v="Federal"/>
    <s v="Buenos Aires"/>
    <s v="Intervención FFSS"/>
    <s v="Policía Federal Argentina"/>
    <s v="No corresponde"/>
    <m/>
    <x v="201"/>
    <s v="Fuera de lugar de encierro"/>
    <x v="0"/>
    <s v="Agresiones"/>
    <s v="Arma de fuego"/>
    <s v="Si"/>
  </r>
  <r>
    <n v="2365"/>
    <s v="David Emanuel"/>
    <s v="Lugo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202"/>
    <s v="Fuera de lugar de encierro"/>
    <x v="0"/>
    <s v="Agresiones"/>
    <s v="Golpe por o contra"/>
    <s v="Si"/>
  </r>
  <r>
    <n v="2366"/>
    <s v="Elías"/>
    <s v="Moreno"/>
    <n v="15"/>
    <s v="Menos de 18 años"/>
    <s v="Varón"/>
    <s v="Sin datos"/>
    <s v="Provincial"/>
    <s v="Córdoba"/>
    <s v="Intervención FFSS"/>
    <s v="Policía de la Provincia de Córdoba"/>
    <s v="No corresponde"/>
    <m/>
    <x v="203"/>
    <s v="Fuera de lugar de encierro"/>
    <x v="0"/>
    <s v="Agresiones"/>
    <s v="Vehículo"/>
    <s v="Si"/>
  </r>
  <r>
    <n v="2367"/>
    <s v="Marcos Román O Marcos César"/>
    <s v="Acosta O Pereyra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03"/>
    <s v="Fuera de lugar de encierro"/>
    <x v="0"/>
    <s v="Agresiones"/>
    <s v="Arma de fuego"/>
    <s v="Si"/>
  </r>
  <r>
    <n v="2368"/>
    <s v="Mauro Ramón"/>
    <s v="Paz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03"/>
    <s v="Fuera de lugar de encierro"/>
    <x v="0"/>
    <s v="Agresiones"/>
    <s v="Arma de fuego"/>
    <s v="Si"/>
  </r>
  <r>
    <n v="2369"/>
    <s v="Juan José"/>
    <s v="Lotero"/>
    <n v="22"/>
    <s v="21 a 29 años"/>
    <s v="Varón"/>
    <s v="Sin datos"/>
    <s v="CABA"/>
    <s v="Buenos Aires"/>
    <s v="Intervención FFSS"/>
    <s v="Policía de la Ciudad de Buenos Aires"/>
    <s v="No corresponde"/>
    <s v="No corresponde"/>
    <x v="204"/>
    <s v="Fuera de lugar de encierro"/>
    <x v="0"/>
    <s v="Agresiones"/>
    <s v="Arma de fuego"/>
    <s v="Si"/>
  </r>
  <r>
    <n v="2370"/>
    <s v="Sin Datos"/>
    <s v="Sin Datos"/>
    <n v="19"/>
    <s v="18 a 20 años"/>
    <s v="Varón"/>
    <s v="Sin datos"/>
    <s v="Federal"/>
    <s v="Buenos Aires"/>
    <s v="Intervención FFSS"/>
    <s v="Policía Federal Argentina"/>
    <s v="No corresponde"/>
    <m/>
    <x v="204"/>
    <s v="Fuera de lugar de encierro"/>
    <x v="0"/>
    <s v="Agresiones"/>
    <s v="Arma de fuego"/>
    <s v="Si"/>
  </r>
  <r>
    <n v="2372"/>
    <s v="Isaias Ezequiel Ramirez"/>
    <s v="Ramirez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05"/>
    <s v="Fuera de lugar de encierro"/>
    <x v="0"/>
    <s v="Agresiones"/>
    <s v="Arma de fuego"/>
    <s v="Si"/>
  </r>
  <r>
    <n v="2374"/>
    <s v="Dylan Agustín"/>
    <s v="Ferreyra"/>
    <n v="17"/>
    <s v="Menos de 18 años"/>
    <s v="Varón"/>
    <s v="Sin datos"/>
    <s v="Federal"/>
    <s v="Buenos Aires"/>
    <s v="Intervención FFSS"/>
    <s v="Gendarmería Nacional Argentina"/>
    <s v="No corresponde"/>
    <s v="No corresponde"/>
    <x v="206"/>
    <s v="Fuera de lugar de encierro"/>
    <x v="0"/>
    <s v="Agresiones"/>
    <s v="Arma de fuego"/>
    <s v="Si"/>
  </r>
  <r>
    <n v="2375"/>
    <s v="Lucas Gabriel"/>
    <s v="López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06"/>
    <s v="Fuera de lugar de encierro"/>
    <x v="0"/>
    <s v="Agresiones"/>
    <s v="Arma de fuego"/>
    <s v="Si"/>
  </r>
  <r>
    <n v="2376"/>
    <s v="Laureano Agustín"/>
    <s v="Vallejos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06"/>
    <s v="Fuera de lugar de encierro"/>
    <x v="0"/>
    <s v="Agresiones"/>
    <s v="Arma de fuego"/>
    <s v="Si"/>
  </r>
  <r>
    <n v="2377"/>
    <s v="Carlos Ariel"/>
    <s v="Calderón"/>
    <n v="25"/>
    <s v="21 a 29 años"/>
    <s v="Varón"/>
    <s v="Sin datos"/>
    <s v="Federal"/>
    <s v="Buenos Aires"/>
    <s v="Intervención FFSS"/>
    <s v="Policía Federal Argentina"/>
    <s v="No corresponde"/>
    <m/>
    <x v="207"/>
    <s v="Fuera de lugar de encierro"/>
    <x v="0"/>
    <s v="Agresiones"/>
    <s v="Arma de fuego"/>
    <s v="Si"/>
  </r>
  <r>
    <n v="2770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08"/>
    <s v="Fuera de lugar de encierro"/>
    <x v="0"/>
    <s v="Siniestro"/>
    <s v="Vehículo"/>
    <s v="Sin datos"/>
  </r>
  <r>
    <n v="2390"/>
    <s v="Franco Ariel"/>
    <s v="Bordón"/>
    <n v="20"/>
    <s v="18 a 20 años"/>
    <s v="Varón"/>
    <s v="Sin datos"/>
    <s v="Federal"/>
    <s v="Buenos Aires"/>
    <s v="Intervención FFSS"/>
    <s v="Policía Federal Argentina"/>
    <s v="No corresponde"/>
    <m/>
    <x v="209"/>
    <s v="Fuera de lugar de encierro"/>
    <x v="0"/>
    <s v="Agresiones"/>
    <s v="Arma de fuego"/>
    <s v="Si"/>
  </r>
  <r>
    <n v="2392"/>
    <s v="Juan Agustín"/>
    <s v="Fleitas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10"/>
    <s v="Fuera de lugar de encierro"/>
    <x v="0"/>
    <s v="Agresiones"/>
    <s v="Arma de fuego"/>
    <s v="Si"/>
  </r>
  <r>
    <n v="2398"/>
    <s v="Horacio Ángel"/>
    <s v="Retamar"/>
    <n v="31"/>
    <s v="30 a 39 años"/>
    <s v="Varón"/>
    <s v="Sin datos"/>
    <s v="Provincial"/>
    <s v="Buenos Aires"/>
    <s v="Intervención FFSS"/>
    <s v="Policía de la Provincia de Buenos Aires"/>
    <s v="No corresponde"/>
    <s v="No corresponde"/>
    <x v="211"/>
    <s v="Fuera de lugar de encierro"/>
    <x v="0"/>
    <s v="Agresiones"/>
    <s v="Arma de fuego"/>
    <s v="Si"/>
  </r>
  <r>
    <n v="2402"/>
    <s v="Rodrigo"/>
    <s v="Arce"/>
    <n v="19"/>
    <s v="18 a 20 años"/>
    <s v="Varón"/>
    <s v="Sin datos"/>
    <s v="Provincial"/>
    <s v="Córdoba"/>
    <s v="Intervención FFSS"/>
    <s v="Policía de la Provincia de Córdoba"/>
    <s v="No corresponde"/>
    <d v="2024-04-05T00:00:00"/>
    <x v="212"/>
    <s v="Fuera de lugar de encierro"/>
    <x v="0"/>
    <s v="Agresiones"/>
    <s v="Arma de fuego"/>
    <s v="Si"/>
  </r>
  <r>
    <n v="2410"/>
    <s v="Martin Alejandro"/>
    <s v="Leiva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13"/>
    <s v="Fuera de lugar de encierro"/>
    <x v="0"/>
    <s v="Agresiones"/>
    <s v="Arma de fuego"/>
    <s v="Si"/>
  </r>
  <r>
    <n v="2414"/>
    <s v=" Agustin Nicolas"/>
    <s v="Leguizamon Ojeda"/>
    <n v="16"/>
    <s v="Menos de 18 años"/>
    <s v="Varón"/>
    <s v="Sin datos"/>
    <s v="CABA"/>
    <s v="Ciudad Autónoma de Buenos Aires"/>
    <s v="Intervención FFSS"/>
    <s v="Policía de la Ciudad de Buenos Aires"/>
    <s v="No corresponde"/>
    <s v="No corresponde"/>
    <x v="214"/>
    <s v="Fuera de lugar de encierro"/>
    <x v="0"/>
    <s v="Agresiones"/>
    <s v="Arma de fuego"/>
    <s v="Si"/>
  </r>
  <r>
    <n v="2425"/>
    <s v="Franco Roberto"/>
    <s v="Cortes Bueno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15"/>
    <s v="Fuera de lugar de encierro"/>
    <x v="0"/>
    <s v="Agresiones"/>
    <s v="Sin datos"/>
    <s v="Si"/>
  </r>
  <r>
    <n v="2426"/>
    <s v="Pablo Diego"/>
    <s v="Mesa"/>
    <n v="51"/>
    <s v="50 a 59 años"/>
    <s v="Varón"/>
    <s v="Sin datos"/>
    <s v="Provincial"/>
    <s v="Buenos Aires"/>
    <s v="Intervención FFSS"/>
    <s v="Policía de la Provincia de Buenos Aires"/>
    <s v="No corresponde"/>
    <s v="No corresponde"/>
    <x v="215"/>
    <s v="Fuera de lugar de encierro"/>
    <x v="0"/>
    <s v="Agresiones"/>
    <s v="Arma de fuego"/>
    <s v="Si"/>
  </r>
  <r>
    <n v="2430"/>
    <s v="Thiago Rodrigo"/>
    <s v="Alarcón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16"/>
    <s v="Fuera de lugar de encierro"/>
    <x v="0"/>
    <s v="Agresiones"/>
    <s v="Arma de fuego"/>
    <s v="Si"/>
  </r>
  <r>
    <n v="2435"/>
    <s v="Lucas Emmanuel Alfredo"/>
    <s v="Ciarallo"/>
    <n v="25"/>
    <s v="21 a 29 años"/>
    <s v="Varón"/>
    <s v="Sin datos"/>
    <s v="CABA"/>
    <s v="Buenos Aires"/>
    <s v="Intervención FFSS"/>
    <s v="Policía de la Ciudad de Buenos Aires"/>
    <s v="No corresponde"/>
    <s v="No corresponde"/>
    <x v="217"/>
    <s v="Fuera de lugar de encierro"/>
    <x v="0"/>
    <s v="Agresiones"/>
    <s v="Arma de fuego"/>
    <s v="Si"/>
  </r>
  <r>
    <n v="2437"/>
    <s v="Julio César"/>
    <s v="Morales"/>
    <n v="35"/>
    <s v="30 a 39 años"/>
    <s v="Varón"/>
    <s v="Sin datos"/>
    <s v="Provincial"/>
    <s v="Buenos Aires"/>
    <s v="Intervención FFSS"/>
    <s v="Policía de la Provincia de Buenos Aires"/>
    <s v="No corresponde"/>
    <s v="No corresponde"/>
    <x v="218"/>
    <s v="Fuera de lugar de encierro"/>
    <x v="0"/>
    <s v="Agresiones"/>
    <s v="Arma de fuego"/>
    <s v="Si"/>
  </r>
  <r>
    <n v="2901"/>
    <s v="Sin Datos"/>
    <s v="Sin Datos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19"/>
    <s v="Fuera de lugar de encierro"/>
    <x v="0"/>
    <s v="Siniestro"/>
    <s v="Vehículo"/>
    <s v="Sin datos"/>
  </r>
  <r>
    <n v="1252"/>
    <s v="Leandro Fabricio"/>
    <s v="Bravo"/>
    <n v="31"/>
    <s v="30 a 39 años"/>
    <s v="Varón"/>
    <s v="Sin datos"/>
    <s v="Provincial"/>
    <s v="Chaco"/>
    <s v="Intervención FFSS"/>
    <s v="Policía de la provincia de Chaco"/>
    <s v="No corresponde"/>
    <s v="No corresponde"/>
    <x v="220"/>
    <s v="Fuera de lugar de encierro"/>
    <x v="0"/>
    <s v="No determinada"/>
    <s v="No clasificable"/>
    <s v="Sin datos"/>
  </r>
  <r>
    <n v="2448"/>
    <s v="José Mateo"/>
    <s v="Marchesse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21"/>
    <s v="Fuera de lugar de encierro"/>
    <x v="0"/>
    <s v="Agresiones"/>
    <s v="Sin datos"/>
    <s v="Si"/>
  </r>
  <r>
    <n v="2449"/>
    <s v="Germán Federico"/>
    <s v="Zapata Ruiz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221"/>
    <s v="Fuera de lugar de encierro"/>
    <x v="0"/>
    <s v="Agresiones"/>
    <s v="Arma de fuego"/>
    <s v="Si"/>
  </r>
  <r>
    <n v="2450"/>
    <s v="Fernando Héctor"/>
    <s v="Zárate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22"/>
    <s v="Fuera de lugar de encierro"/>
    <x v="0"/>
    <s v="Agresiones"/>
    <s v="Arma de fuego"/>
    <s v="Si"/>
  </r>
  <r>
    <n v="2452"/>
    <s v="Jorge Gabriel"/>
    <s v="Castillo Herrera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23"/>
    <s v="Fuera de lugar de encierro"/>
    <x v="0"/>
    <s v="Agresiones"/>
    <s v="Arma de fuego"/>
    <s v="Si"/>
  </r>
  <r>
    <n v="1659"/>
    <s v="Sin Datos"/>
    <s v="Sin Datos"/>
    <m/>
    <s v="Sin datos"/>
    <s v="Varón"/>
    <s v="Sin datos"/>
    <s v="Provincial"/>
    <s v="Córdoba"/>
    <s v="Intervención FFSS"/>
    <s v="Policía de la Provincia de Córdoba"/>
    <s v="No corresponde"/>
    <s v="No corresponde"/>
    <x v="65"/>
    <s v="Fuera de lugar de encierro"/>
    <x v="0"/>
    <s v="No determinada"/>
    <s v="No clasificable"/>
    <s v="Sin datos"/>
  </r>
  <r>
    <n v="1916"/>
    <s v="Ariel Gustavo"/>
    <s v="Ramos"/>
    <n v="28"/>
    <s v="21 a 29 años"/>
    <s v="Varón"/>
    <s v="Sin datos"/>
    <s v="Provincial"/>
    <s v="Córdoba"/>
    <s v="Intervención FFSS"/>
    <s v="Policía de la Provincia de Córdoba"/>
    <s v="No corresponde"/>
    <d v="2023-05-26T00:00:00"/>
    <x v="224"/>
    <s v="Fuera de lugar de encierro"/>
    <x v="0"/>
    <s v="No determinada"/>
    <s v="No clasificable"/>
    <s v="Si"/>
  </r>
  <r>
    <n v="1943"/>
    <s v="Cesar Daniel"/>
    <s v="Bustos"/>
    <n v="47"/>
    <s v="40 a 49 años"/>
    <s v="Varón"/>
    <s v="Sin datos"/>
    <s v="Provincial"/>
    <s v="Córdoba"/>
    <s v="Intervención FFSS"/>
    <s v="Policía de la Provincia de Córdoba"/>
    <s v="No corresponde"/>
    <m/>
    <x v="225"/>
    <s v="Fuera de lugar de encierro"/>
    <x v="0"/>
    <s v="No determinada"/>
    <s v="No clasificable"/>
    <s v="Si"/>
  </r>
  <r>
    <n v="2458"/>
    <s v="Diego Iván"/>
    <s v="Navarro"/>
    <n v="16"/>
    <s v="Menos de 18 años"/>
    <s v="Varón"/>
    <s v="Sin datos"/>
    <s v="Federal"/>
    <s v="Buenos Aires"/>
    <s v="Intervención FFSS"/>
    <s v="Gendarmería Nacional Argentina"/>
    <s v="No corresponde"/>
    <s v="No corresponde"/>
    <x v="226"/>
    <s v="Fuera de lugar de encierro"/>
    <x v="0"/>
    <s v="Agresiones"/>
    <s v="Arma de fuego"/>
    <s v="Si"/>
  </r>
  <r>
    <n v="2306"/>
    <s v="Rodrigo Enrique"/>
    <s v="Gomez"/>
    <n v="19"/>
    <s v="18 a 20 años"/>
    <s v="Varón"/>
    <s v="Sin datos"/>
    <s v="Provincial"/>
    <s v="Córdoba"/>
    <s v="Intervención FFSS"/>
    <s v="Policía de la Provincia de Córdoba"/>
    <s v="No corresponde"/>
    <d v="2024-02-09T00:00:00"/>
    <x v="185"/>
    <s v="Fuera de lugar de encierro"/>
    <x v="0"/>
    <s v="Siniestro"/>
    <s v="Vehículo"/>
    <s v="Sin datos"/>
  </r>
  <r>
    <n v="2307"/>
    <s v="German Emiliano"/>
    <s v="Pastore"/>
    <n v="19"/>
    <s v="18 a 20 años"/>
    <s v="Varón"/>
    <s v="Sin datos"/>
    <s v="Provincial"/>
    <s v="Córdoba"/>
    <s v="Intervención FFSS"/>
    <s v="Policía de la Provincia de Córdoba"/>
    <s v="No corresponde"/>
    <d v="2024-02-09T00:00:00"/>
    <x v="185"/>
    <s v="Fuera de lugar de encierro"/>
    <x v="0"/>
    <s v="Siniestro"/>
    <s v="Vehículo"/>
    <s v="Sin datos"/>
  </r>
  <r>
    <n v="2459"/>
    <s v="Sandra Natalia"/>
    <s v="Almirón"/>
    <n v="34"/>
    <s v="30 a 39 años"/>
    <s v="Mujer"/>
    <s v="Sin datos"/>
    <s v="Federal"/>
    <s v="Buenos Aires"/>
    <s v="Intervención FFSS"/>
    <s v="Prefectura Naval Argentina"/>
    <s v="No corresponde"/>
    <m/>
    <x v="226"/>
    <s v="Fuera de lugar de encierro"/>
    <x v="0"/>
    <s v="Agresiones"/>
    <s v="Arma de fuego"/>
    <s v="Si"/>
  </r>
  <r>
    <n v="2468"/>
    <s v="Nahuel Alejandro"/>
    <s v="Silv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27"/>
    <s v="Fuera de lugar de encierro"/>
    <x v="0"/>
    <s v="Agresiones"/>
    <s v="Arma de fuego"/>
    <s v="Si"/>
  </r>
  <r>
    <n v="2470"/>
    <s v="Gonzalo Alfonso"/>
    <s v="Verón"/>
    <n v="31"/>
    <s v="30 a 39 años"/>
    <s v="Varón"/>
    <s v="Sin datos"/>
    <s v="Federal"/>
    <s v="Buenos Aires"/>
    <s v="Intervención FFSS"/>
    <s v="Policía Federal Argentina"/>
    <s v="No corresponde"/>
    <m/>
    <x v="228"/>
    <s v="Fuera de lugar de encierro"/>
    <x v="0"/>
    <s v="Agresiones"/>
    <s v="Arma de fuego"/>
    <s v="Si"/>
  </r>
  <r>
    <n v="2481"/>
    <s v="Braian Alexis"/>
    <s v="Quinteros Olguin"/>
    <n v="17"/>
    <s v="Menos de 18 años"/>
    <s v="Varón"/>
    <s v="Sin datos"/>
    <s v="Provincial"/>
    <s v="Córdoba"/>
    <s v="Intervención FFSS"/>
    <s v="Policía de la Provincia de Córdoba"/>
    <s v="No corresponde"/>
    <d v="2024-05-16T00:00:00"/>
    <x v="229"/>
    <s v="Fuera de lugar de encierro"/>
    <x v="0"/>
    <s v="Agresiones"/>
    <s v="Arma de fuego"/>
    <s v="Si"/>
  </r>
  <r>
    <n v="2486"/>
    <s v=" Sebastian Alfredo Jose"/>
    <s v="Dalto"/>
    <n v="43"/>
    <s v="40 a 49 años"/>
    <s v="Varón"/>
    <s v="Sin datos"/>
    <s v="CABA"/>
    <s v="Ciudad Autónoma de Buenos Aires"/>
    <s v="Intervención FFSS"/>
    <s v="Policía de la Ciudad de Buenos Aires"/>
    <s v="No corresponde"/>
    <s v="No corresponde"/>
    <x v="230"/>
    <s v="Fuera de lugar de encierro"/>
    <x v="0"/>
    <s v="Agresiones"/>
    <s v="Arma de fuego"/>
    <s v="Si"/>
  </r>
  <r>
    <n v="2492"/>
    <s v="Juan Daniel"/>
    <s v="Azcurra Roux"/>
    <m/>
    <s v="Sin datos"/>
    <s v="Varón"/>
    <s v="Sin datos"/>
    <s v="Provincial"/>
    <s v="Mendoza"/>
    <s v="Intervención FFSS"/>
    <s v="Policía de la Provincia de Mendoza"/>
    <s v="No corresponde"/>
    <m/>
    <x v="231"/>
    <s v="Fuera de lugar de encierro"/>
    <x v="0"/>
    <s v="Agresiones"/>
    <s v="Arma de fuego"/>
    <s v="Si"/>
  </r>
  <r>
    <n v="2708"/>
    <s v="Jorge"/>
    <s v="Argüello"/>
    <n v="44"/>
    <s v="40 a 49 años"/>
    <s v="Varón"/>
    <s v="Sin datos"/>
    <s v="Provincial"/>
    <s v="Córdoba"/>
    <s v="Intervención FFSS"/>
    <s v="Policía de la Provincia de Córdoba"/>
    <s v="No corresponde"/>
    <d v="2024-09-18T00:00:00"/>
    <x v="232"/>
    <s v="Fuera de lugar de encierro"/>
    <x v="0"/>
    <s v="No determinada"/>
    <s v="No clasificable"/>
    <s v="Si"/>
  </r>
  <r>
    <n v="2504"/>
    <s v="Brian"/>
    <s v="Caceres"/>
    <n v="33"/>
    <s v="30 a 39 años"/>
    <s v="Varón"/>
    <s v="Sin datos"/>
    <s v="Federal"/>
    <s v="Buenos Aires"/>
    <s v="Intervención FFSS"/>
    <s v="Policía Federal Argentina"/>
    <s v="No corresponde"/>
    <m/>
    <x v="233"/>
    <s v="Fuera de lugar de encierro"/>
    <x v="0"/>
    <s v="Agresiones"/>
    <s v="Arma de fuego"/>
    <s v="Si"/>
  </r>
  <r>
    <n v="2877"/>
    <s v="Ezequiel Alfonso"/>
    <s v="Suarez"/>
    <n v="36"/>
    <s v="30 a 39 años"/>
    <s v="Varón"/>
    <s v="Sin datos"/>
    <s v="Provincial"/>
    <s v="Córdoba"/>
    <s v="Intervención FFSS"/>
    <s v="Policía de la Provincia de Córdoba"/>
    <s v="No corresponde"/>
    <m/>
    <x v="234"/>
    <s v="Fuera de lugar de encierro"/>
    <x v="0"/>
    <s v="No determinada"/>
    <s v="No clasificable"/>
    <s v="Si"/>
  </r>
  <r>
    <n v="2509"/>
    <s v="Iván Alexis"/>
    <s v="Ávila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35"/>
    <s v="Fuera de lugar de encierro"/>
    <x v="0"/>
    <s v="Agresiones"/>
    <s v="Arma de fuego"/>
    <s v="Si"/>
  </r>
  <r>
    <n v="2511"/>
    <s v="Nahuel Lautaro"/>
    <s v="Mansilla"/>
    <n v="33"/>
    <s v="30 a 39 años"/>
    <s v="Varón"/>
    <s v="Sin datos"/>
    <s v="Provincial"/>
    <s v="Buenos Aires"/>
    <s v="Intervención FFSS"/>
    <s v="Policía de la Provincia de Buenos Aires"/>
    <s v="No corresponde"/>
    <s v="No corresponde"/>
    <x v="236"/>
    <s v="Fuera de lugar de encierro"/>
    <x v="0"/>
    <s v="Agresiones"/>
    <s v="Arma de fuego"/>
    <s v="Si"/>
  </r>
  <r>
    <n v="2299"/>
    <s v="Alan Ezequiel"/>
    <s v="Sosa"/>
    <n v="22"/>
    <s v="21 a 29 años"/>
    <s v="Varón"/>
    <s v="Sin datos"/>
    <s v="Provincial"/>
    <s v="Entre Ríos"/>
    <s v="Intervención FFSS"/>
    <s v="Policía de la Provincia de Entre Ríos"/>
    <s v="No corresponde"/>
    <d v="2024-02-02T00:00:00"/>
    <x v="237"/>
    <s v="Fuera de lugar de encierro"/>
    <x v="0"/>
    <s v="Siniestro"/>
    <s v="Vehículo"/>
    <s v="Si"/>
  </r>
  <r>
    <n v="2313"/>
    <s v="Ariel Alejandro"/>
    <s v="Goyeneche"/>
    <n v="38"/>
    <s v="30 a 39 años"/>
    <s v="Varón"/>
    <s v="Sin datos"/>
    <s v="Provincial"/>
    <s v="Entre Ríos"/>
    <s v="Intervención FFSS"/>
    <s v="Policía de la Provincia de Entre Ríos"/>
    <s v="No corresponde"/>
    <d v="2024-02-12T00:00:00"/>
    <x v="238"/>
    <s v="Fuera de lugar de encierro"/>
    <x v="0"/>
    <s v="No determinada"/>
    <s v="No clasificable"/>
    <s v="Si"/>
  </r>
  <r>
    <n v="1556"/>
    <s v="Pablo Andres"/>
    <s v="Vallejos"/>
    <n v="31"/>
    <s v="30 a 39 años"/>
    <s v="Varón"/>
    <s v="Sin datos"/>
    <s v="Provincial"/>
    <s v="Mendoza"/>
    <s v="Intervención FFSS"/>
    <s v="Policía de la Provincia de Mendoza"/>
    <s v="No corresponde"/>
    <m/>
    <x v="239"/>
    <s v="Fuera de lugar de encierro"/>
    <x v="1"/>
    <s v="Desconocida"/>
    <s v="Sin datos"/>
    <s v="Sin datos"/>
  </r>
  <r>
    <n v="2520"/>
    <s v="Sin Datos"/>
    <s v="Sin Dat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187"/>
    <s v="Fuera de lugar de encierro"/>
    <x v="0"/>
    <s v="Agresiones"/>
    <s v="Arma de fuego"/>
    <s v="Si"/>
  </r>
  <r>
    <n v="2529"/>
    <s v="Sin Datos"/>
    <s v="Sin Datos"/>
    <n v="32"/>
    <s v="30 a 39 años"/>
    <s v="Mujer"/>
    <s v="Sin datos"/>
    <s v="Provincial"/>
    <s v="Buenos Aires"/>
    <s v="Intervención FFSS"/>
    <s v="Policía de la Provincia de Buenos Aires"/>
    <s v="No corresponde"/>
    <s v="No corresponde"/>
    <x v="240"/>
    <s v="Fuera de lugar de encierro"/>
    <x v="0"/>
    <s v="Agresiones"/>
    <s v="Arma de fuego"/>
    <s v="Sin datos"/>
  </r>
  <r>
    <n v="2350"/>
    <s v="José Federico"/>
    <s v="Pinto Morales"/>
    <n v="33"/>
    <s v="30 a 39 años"/>
    <s v="Varón"/>
    <s v="Sin datos"/>
    <s v="Provincial"/>
    <s v="Mendoza"/>
    <s v="Intervención FFSS"/>
    <s v="Policía de la Provincia de Mendoza"/>
    <s v="No corresponde"/>
    <d v="2024-01-19T00:00:00"/>
    <x v="241"/>
    <s v="Fuera de lugar de encierro"/>
    <x v="0"/>
    <s v="No determinada"/>
    <s v="No clasificable"/>
    <s v="Si"/>
  </r>
  <r>
    <n v="2427"/>
    <s v="Brisa Jazmín"/>
    <s v="Quiroga Garay"/>
    <n v="16"/>
    <s v="Menos de 18 años"/>
    <s v="Mujer"/>
    <s v="Sin datos"/>
    <s v="Provincial"/>
    <s v="Mendoza"/>
    <s v="Intervención FFSS"/>
    <s v="Policía de la Provincia de Mendoza"/>
    <s v="No corresponde"/>
    <d v="2024-04-18T00:00:00"/>
    <x v="216"/>
    <s v="Fuera de lugar de encierro"/>
    <x v="0"/>
    <s v="No determinada"/>
    <s v="No clasificable"/>
    <s v="Si"/>
  </r>
  <r>
    <n v="2428"/>
    <s v="Luciano Nicolás"/>
    <s v="Calderon"/>
    <n v="17"/>
    <s v="Menos de 18 años"/>
    <s v="Varón"/>
    <s v="Sin datos"/>
    <s v="Provincial"/>
    <s v="Mendoza"/>
    <s v="Intervención FFSS"/>
    <s v="Policía de la Provincia de Mendoza"/>
    <s v="No corresponde"/>
    <d v="2024-04-18T00:00:00"/>
    <x v="216"/>
    <s v="Fuera de lugar de encierro"/>
    <x v="0"/>
    <s v="No determinada"/>
    <s v="No clasificable"/>
    <s v="Si"/>
  </r>
  <r>
    <n v="2533"/>
    <s v="Facundo Adrián"/>
    <s v="Frutos"/>
    <n v="24"/>
    <s v="21 a 29 años"/>
    <s v="Varón"/>
    <s v="Sin datos"/>
    <s v="Provincial"/>
    <s v="Buenos Aires"/>
    <s v="Intervención FFSS"/>
    <s v="Policía de la Provincia de Buenos Aires"/>
    <s v="No corresponde"/>
    <s v="No corresponde"/>
    <x v="242"/>
    <s v="Fuera de lugar de encierro"/>
    <x v="0"/>
    <s v="Agresiones"/>
    <s v="Arma de fuego"/>
    <s v="Si"/>
  </r>
  <r>
    <n v="2684"/>
    <s v="Ezequiel Marcelo"/>
    <s v="Buttitta Díaz"/>
    <n v="33"/>
    <s v="30 a 39 años"/>
    <s v="Varón"/>
    <s v="Sin datos"/>
    <s v="Provincial"/>
    <s v="Mendoza"/>
    <s v="Intervención FFSS"/>
    <s v="Policía de la Provincia de Mendoza"/>
    <s v="No corresponde"/>
    <d v="2024-09-03T00:00:00"/>
    <x v="243"/>
    <s v="Fuera de lugar de encierro"/>
    <x v="0"/>
    <s v="No determinada"/>
    <s v="No clasificable"/>
    <s v="Si"/>
  </r>
  <r>
    <n v="2814"/>
    <s v="Matias Nicolas"/>
    <s v="Parra"/>
    <n v="33"/>
    <s v="30 a 39 años"/>
    <s v="Varón"/>
    <s v="Sin datos"/>
    <s v="Provincial"/>
    <s v="Mendoza"/>
    <s v="Intervención FFSS"/>
    <s v="Policía de la Provincia de Mendoza"/>
    <s v="No corresponde"/>
    <d v="2024-11-13T00:00:00"/>
    <x v="244"/>
    <s v="Fuera de lugar de encierro"/>
    <x v="1"/>
    <s v="Desconocida"/>
    <s v="Sin datos"/>
    <s v="Si"/>
  </r>
  <r>
    <n v="2538"/>
    <s v="Oscar Damián"/>
    <s v="Ramos"/>
    <n v="23"/>
    <s v="21 a 29 años"/>
    <s v="Varón"/>
    <s v="Sin datos"/>
    <s v="Federal"/>
    <s v="Buenos Aires"/>
    <s v="Intervención FFSS"/>
    <s v="Gendarmería Nacional Argentina"/>
    <s v="No corresponde"/>
    <s v="No corresponde"/>
    <x v="245"/>
    <s v="Fuera de lugar de encierro"/>
    <x v="0"/>
    <s v="Agresiones"/>
    <s v="Arma de fuego"/>
    <s v="Si"/>
  </r>
  <r>
    <n v="2551"/>
    <s v="Emanuel Alejandro"/>
    <s v="Vega"/>
    <n v="19"/>
    <s v="18 a 20 años"/>
    <s v="Varón"/>
    <s v="Sin datos"/>
    <s v="Provincial"/>
    <s v="Buenos Aires"/>
    <s v="Intervención FFSS"/>
    <s v="Policía de la Provincia de Buenos Aires"/>
    <s v="No corresponde"/>
    <s v="No corresponde"/>
    <x v="246"/>
    <s v="Fuera de lugar de encierro"/>
    <x v="0"/>
    <s v="Agresiones"/>
    <s v="Arma de fuego"/>
    <s v="Si"/>
  </r>
  <r>
    <n v="2558"/>
    <s v="Federico Jesús"/>
    <s v="Miño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247"/>
    <s v="Fuera de lugar de encierro"/>
    <x v="0"/>
    <s v="Agresiones"/>
    <s v="Arma de fuego"/>
    <s v="Si"/>
  </r>
  <r>
    <n v="2561"/>
    <s v="Sin Datos"/>
    <s v="Sin Datos"/>
    <m/>
    <s v="Sin datos"/>
    <s v="Varón"/>
    <s v="Sin datos"/>
    <s v="Federal"/>
    <s v="Buenos Aires"/>
    <s v="Intervención FFSS"/>
    <s v="Prefectura Naval Argentina"/>
    <s v="No corresponde"/>
    <m/>
    <x v="248"/>
    <s v="Fuera de lugar de encierro"/>
    <x v="0"/>
    <s v="Agresiones"/>
    <s v="Sin datos"/>
    <s v="Si"/>
  </r>
  <r>
    <n v="2563"/>
    <s v="Carlos Eduardo"/>
    <s v="Fratti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249"/>
    <s v="Fuera de lugar de encierro"/>
    <x v="0"/>
    <s v="Agresiones"/>
    <s v="Arma de fuego"/>
    <s v="Si"/>
  </r>
  <r>
    <n v="2582"/>
    <s v="Bastian"/>
    <s v="Escalante Montoya"/>
    <n v="10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50"/>
    <s v="Fuera de lugar de encierro"/>
    <x v="0"/>
    <s v="Agresiones"/>
    <s v="Arma de fuego"/>
    <s v="Si"/>
  </r>
  <r>
    <n v="2587"/>
    <s v="Rodrigo Alejandro"/>
    <s v="Barreto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51"/>
    <s v="Fuera de lugar de encierro"/>
    <x v="0"/>
    <s v="Agresiones"/>
    <s v="Arma de fuego"/>
    <s v="Si"/>
  </r>
  <r>
    <n v="2730"/>
    <s v="Sergio Emanuel"/>
    <s v="Correa"/>
    <n v="33"/>
    <s v="30 a 39 años"/>
    <s v="Varón"/>
    <s v="Sin datos"/>
    <s v="Provincial"/>
    <s v="San Luis"/>
    <s v="Intervención FFSS"/>
    <s v="Policía de la Provincia de San Luis"/>
    <s v="No corresponde"/>
    <d v="2024-09-27T00:00:00"/>
    <x v="252"/>
    <s v="Fuera de lugar de encierro"/>
    <x v="0"/>
    <s v="No determinada"/>
    <s v="No clasificable"/>
    <s v="Si"/>
  </r>
  <r>
    <n v="2588"/>
    <s v="Franco Ezequiel"/>
    <s v="Cabrer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51"/>
    <s v="Fuera de lugar de encierro"/>
    <x v="0"/>
    <s v="Agresiones"/>
    <s v="Arma de fuego"/>
    <s v="Si"/>
  </r>
  <r>
    <n v="2589"/>
    <s v="C.J.R"/>
    <s v="Sin Datos"/>
    <n v="17"/>
    <s v="Menos de 18 años"/>
    <s v="Varón"/>
    <s v="Sin datos"/>
    <s v="Provincial"/>
    <s v="Río Negro"/>
    <s v="Intervención FFSS"/>
    <s v="Policía de la Provincia de Río Negro"/>
    <s v="No corresponde"/>
    <m/>
    <x v="253"/>
    <s v="Fuera de lugar de encierro"/>
    <x v="0"/>
    <s v="Agresiones"/>
    <s v="Golpe por o contra"/>
    <s v="Si"/>
  </r>
  <r>
    <n v="2596"/>
    <s v="Sin Datos"/>
    <s v="Sin Datos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54"/>
    <s v="Fuera de lugar de encierro"/>
    <x v="0"/>
    <s v="Agresiones"/>
    <s v="Sin datos"/>
    <s v="Sin datos"/>
  </r>
  <r>
    <n v="1725"/>
    <s v="Bruno Martin Alberto"/>
    <s v="Paulon"/>
    <n v="40"/>
    <s v="40 a 49 años"/>
    <s v="Varón"/>
    <s v="Sin datos"/>
    <s v="Provincial"/>
    <s v="Santa Fe"/>
    <s v="Intervención FFSS"/>
    <s v="Policía de la Provincia de Santa Fe"/>
    <s v="No corresponde"/>
    <m/>
    <x v="98"/>
    <s v="Fuera de lugar de encierro"/>
    <x v="0"/>
    <s v="No determinada"/>
    <s v="No clasificable"/>
    <s v="Si"/>
  </r>
  <r>
    <n v="2601"/>
    <s v="Elias Oscar"/>
    <s v="Rios"/>
    <n v="30"/>
    <s v="30 a 39 años"/>
    <s v="Varón"/>
    <s v="Sin datos"/>
    <s v="Provincial"/>
    <s v="Buenos Aires"/>
    <s v="Intervención FFSS"/>
    <s v="Policía de la Provincia de Buenos Aires"/>
    <s v="No corresponde"/>
    <s v="No corresponde"/>
    <x v="255"/>
    <s v="Fuera de lugar de encierro"/>
    <x v="0"/>
    <s v="Agresiones"/>
    <s v="Arma de fuego"/>
    <s v="Si"/>
  </r>
  <r>
    <n v="2608"/>
    <s v="Rodrigo Nahuel"/>
    <s v="Carrasco"/>
    <n v="17"/>
    <s v="Menos de 18 años"/>
    <s v="Varón"/>
    <s v="Sin datos"/>
    <s v="Federal"/>
    <s v="Buenos Aires"/>
    <s v="Intervención FFSS"/>
    <s v="Policía Federal Argentina"/>
    <s v="No corresponde"/>
    <m/>
    <x v="256"/>
    <s v="Fuera de lugar de encierro"/>
    <x v="0"/>
    <s v="Agresiones"/>
    <s v="Arma de fuego"/>
    <s v="Si"/>
  </r>
  <r>
    <n v="2614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57"/>
    <s v="Fuera de lugar de encierro"/>
    <x v="0"/>
    <s v="Agresiones"/>
    <s v="Vehículo"/>
    <s v="Si"/>
  </r>
  <r>
    <n v="1739"/>
    <s v="Alberto Ricardo"/>
    <s v="Gallo"/>
    <n v="23"/>
    <s v="21 a 29 años"/>
    <s v="Varón"/>
    <s v="Sin datos"/>
    <s v="Provincial"/>
    <s v="Santiago del Estero"/>
    <s v="Intervención FFSS"/>
    <s v="Policía de la Provincia de Santiago del Estero"/>
    <s v="No corresponde"/>
    <d v="2023-01-12T00:00:00"/>
    <x v="77"/>
    <s v="Fuera de lugar de encierro"/>
    <x v="0"/>
    <s v="Siniestro"/>
    <s v="Vehículo"/>
    <s v="Sin datos"/>
  </r>
  <r>
    <n v="2615"/>
    <s v="Marcela"/>
    <s v="Costilch"/>
    <n v="57"/>
    <s v="50 a 59 años"/>
    <s v="Mujer"/>
    <s v="Sin datos"/>
    <s v="Provincial"/>
    <s v="Buenos Aires"/>
    <s v="Intervención FFSS"/>
    <s v="Policía de la Provincia de Buenos Aires"/>
    <s v="No corresponde"/>
    <s v="No corresponde"/>
    <x v="257"/>
    <s v="Fuera de lugar de encierro"/>
    <x v="0"/>
    <s v="Agresiones"/>
    <s v="Sin datos"/>
    <s v="Si"/>
  </r>
  <r>
    <n v="2409"/>
    <s v="Enrique Mariano"/>
    <s v="Paez"/>
    <m/>
    <s v="Sin datos"/>
    <s v="Varón"/>
    <s v="Sin datos"/>
    <s v="Provincial"/>
    <s v="Santiago del Estero"/>
    <s v="Intervención FFSS"/>
    <s v="Policía de la Provincia de Santiago del Estero"/>
    <s v="No corresponde"/>
    <m/>
    <x v="258"/>
    <s v="Fuera de lugar de encierro"/>
    <x v="0"/>
    <s v="No determinada"/>
    <s v="No clasificable"/>
    <s v="Sin datos"/>
  </r>
  <r>
    <n v="2618"/>
    <s v="Ramiro Ismael"/>
    <s v="Sánchez"/>
    <n v="31"/>
    <s v="30 a 39 años"/>
    <s v="Varón"/>
    <s v="Sin datos"/>
    <s v="Provincial"/>
    <s v="Corrientes"/>
    <s v="Intervención FFSS"/>
    <s v="Policía de la Provincia de Corrientes"/>
    <s v="No corresponde"/>
    <m/>
    <x v="259"/>
    <s v="Fuera de lugar de encierro"/>
    <x v="0"/>
    <s v="Agresiones"/>
    <s v="Arma de fuego"/>
    <s v="Si"/>
  </r>
  <r>
    <n v="2619"/>
    <s v="Fabián Raúl"/>
    <s v="Lopez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259"/>
    <s v="Fuera de lugar de encierro"/>
    <x v="0"/>
    <s v="Agresiones"/>
    <s v="Arma de fuego"/>
    <s v="Si"/>
  </r>
  <r>
    <n v="2622"/>
    <s v="Facundo Nahuel"/>
    <s v="Acosta De Olivera"/>
    <n v="23"/>
    <s v="21 a 29 años"/>
    <s v="Varón"/>
    <s v="Sin datos"/>
    <s v="CABA"/>
    <s v="Buenos Aires"/>
    <s v="Intervención FFSS"/>
    <s v="Policía de la Ciudad de Buenos Aires"/>
    <s v="No corresponde"/>
    <s v="No corresponde"/>
    <x v="260"/>
    <s v="Fuera de lugar de encierro"/>
    <x v="0"/>
    <s v="Agresiones"/>
    <s v="Arma de fuego"/>
    <s v="Si"/>
  </r>
  <r>
    <n v="2634"/>
    <s v="Kevin"/>
    <s v="Mamani Aika"/>
    <n v="21"/>
    <s v="21 a 29 años"/>
    <s v="Varón"/>
    <s v="Sin datos"/>
    <s v="CABA"/>
    <s v="Buenos Aires"/>
    <s v="Intervención FFSS"/>
    <s v="Policía de la Ciudad de Buenos Aires"/>
    <s v="No corresponde"/>
    <s v="No corresponde"/>
    <x v="261"/>
    <s v="Fuera de lugar de encierro"/>
    <x v="0"/>
    <s v="Agresiones"/>
    <s v="Arma de fuego"/>
    <s v="Si"/>
  </r>
  <r>
    <n v="2636"/>
    <s v="Andrés Nicolás"/>
    <s v="Graneros"/>
    <n v="18"/>
    <s v="18 a 20 años"/>
    <s v="Varón"/>
    <s v="Sin datos"/>
    <s v="CABA"/>
    <s v="Buenos Aires"/>
    <s v="Intervención FFSS"/>
    <s v="Policía de la Ciudad de Buenos Aires"/>
    <s v="No corresponde"/>
    <s v="No corresponde"/>
    <x v="262"/>
    <s v="Fuera de lugar de encierro"/>
    <x v="0"/>
    <s v="Agresiones"/>
    <s v="Arma de fuego"/>
    <s v="Si"/>
  </r>
  <r>
    <n v="2642"/>
    <s v="Juan Carlos"/>
    <s v="Villa"/>
    <m/>
    <s v="Sin datos"/>
    <s v="Varón"/>
    <s v="Sin datos"/>
    <s v="Provincial"/>
    <s v="Río Negro"/>
    <s v="Intervención FFSS"/>
    <s v="Policía de la Provincia de Río Negro"/>
    <s v="No corresponde"/>
    <m/>
    <x v="263"/>
    <s v="Fuera de lugar de encierro"/>
    <x v="0"/>
    <s v="Agresiones"/>
    <s v="Arma de fuego"/>
    <s v="Si"/>
  </r>
  <r>
    <n v="2645"/>
    <s v="Emanuel"/>
    <s v="Márquez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64"/>
    <s v="Fuera de lugar de encierro"/>
    <x v="0"/>
    <s v="Agresiones"/>
    <s v="Arma de fuego"/>
    <s v="Si"/>
  </r>
  <r>
    <n v="2651"/>
    <s v="Dylan"/>
    <s v="Vallejos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65"/>
    <s v="Fuera de lugar de encierro"/>
    <x v="0"/>
    <s v="Agresiones"/>
    <s v="Arma de fuego"/>
    <s v="Si"/>
  </r>
  <r>
    <n v="2652"/>
    <s v="Ruben Dario"/>
    <s v="Olm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66"/>
    <s v="Fuera de lugar de encierro"/>
    <x v="0"/>
    <s v="Agresiones"/>
    <s v="Arma de fuego"/>
    <s v="Si"/>
  </r>
  <r>
    <n v="2655"/>
    <s v="Javier Maximiliano"/>
    <s v="Gauna"/>
    <n v="39"/>
    <s v="30 a 39 años"/>
    <s v="Varón"/>
    <s v="Sin datos"/>
    <s v="Provincial"/>
    <s v="Buenos Aires"/>
    <s v="Intervención FFSS"/>
    <s v="Policía de la Provincia de Buenos Aires"/>
    <s v="No corresponde"/>
    <s v="No corresponde"/>
    <x v="267"/>
    <s v="Fuera de lugar de encierro"/>
    <x v="0"/>
    <s v="Agresiones"/>
    <s v="Arma de fuego"/>
    <s v="Si"/>
  </r>
  <r>
    <n v="2665"/>
    <s v="Nicolas Nahuel"/>
    <s v="Espinoza"/>
    <n v="24"/>
    <s v="21 a 29 años"/>
    <s v="Varón"/>
    <s v="Sin datos"/>
    <s v="Federal"/>
    <s v="Buenos Aires"/>
    <s v="Intervención FFSS"/>
    <s v="Policía Federal Argentina"/>
    <s v="No corresponde"/>
    <m/>
    <x v="268"/>
    <s v="Fuera de lugar de encierro"/>
    <x v="0"/>
    <s v="Agresiones"/>
    <s v="Arma de fuego"/>
    <s v="Si"/>
  </r>
  <r>
    <n v="2667"/>
    <s v="Dylan"/>
    <s v="Nuñez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68"/>
    <s v="Fuera de lugar de encierro"/>
    <x v="0"/>
    <s v="Agresiones"/>
    <s v="Arma de fuego"/>
    <s v="Si"/>
  </r>
  <r>
    <n v="2675"/>
    <s v="Elías Marcos"/>
    <s v="Andrade"/>
    <n v="23"/>
    <s v="21 a 29 años"/>
    <s v="Varón"/>
    <s v="Sin datos"/>
    <s v="Provincial"/>
    <s v="Buenos Aires"/>
    <s v="Intervención FFSS"/>
    <s v="Policía de la Provincia de Buenos Aires"/>
    <s v="No corresponde"/>
    <s v="No corresponde"/>
    <x v="269"/>
    <s v="Fuera de lugar de encierro"/>
    <x v="0"/>
    <s v="Agresiones"/>
    <s v="Arma de fuego"/>
    <s v="Si"/>
  </r>
  <r>
    <n v="2676"/>
    <s v="Sin Datos"/>
    <s v="Sin Datos"/>
    <m/>
    <s v="Sin datos"/>
    <s v="Mujer"/>
    <s v="Sin datos"/>
    <s v="Provincial"/>
    <s v="Buenos Aires"/>
    <s v="Intervención FFSS"/>
    <s v="Policía de la Provincia de Buenos Aires"/>
    <s v="No corresponde"/>
    <s v="No corresponde"/>
    <x v="269"/>
    <s v="Fuera de lugar de encierro"/>
    <x v="0"/>
    <s v="Agresiones"/>
    <s v="Arma de fuego"/>
    <s v="Sin datos"/>
  </r>
  <r>
    <n v="2685"/>
    <s v="Sin Datos"/>
    <s v="Sin Datos"/>
    <n v="32"/>
    <s v="30 a 39 años"/>
    <s v="Varón"/>
    <s v="Sin datos"/>
    <s v="Provincial"/>
    <s v="Buenos Aires"/>
    <s v="Intervención FFSS"/>
    <s v="Policía de la Provincia de Buenos Aires"/>
    <s v="No corresponde"/>
    <s v="No corresponde"/>
    <x v="243"/>
    <s v="Fuera de lugar de encierro"/>
    <x v="0"/>
    <s v="Agresiones"/>
    <s v="Sin datos"/>
    <s v="Si"/>
  </r>
  <r>
    <n v="2686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43"/>
    <s v="Fuera de lugar de encierro"/>
    <x v="0"/>
    <s v="Agresiones"/>
    <s v="Arma de fuego"/>
    <s v="Si"/>
  </r>
  <r>
    <n v="2689"/>
    <s v="Lucas Gabriel"/>
    <s v="Salomón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70"/>
    <s v="Fuera de lugar de encierro"/>
    <x v="0"/>
    <s v="Agresiones"/>
    <s v="Arma de fuego"/>
    <s v="Si"/>
  </r>
  <r>
    <n v="2690"/>
    <s v="Mauro Rodrigo"/>
    <s v="Sandoval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70"/>
    <s v="Fuera de lugar de encierro"/>
    <x v="0"/>
    <s v="Agresiones"/>
    <s v="Arma de fuego"/>
    <s v="Si"/>
  </r>
  <r>
    <n v="2691"/>
    <s v="Gabriel Antonio"/>
    <s v="Tortosa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1"/>
    <s v="Fuera de lugar de encierro"/>
    <x v="0"/>
    <s v="Agresiones"/>
    <s v="Arma de fuego"/>
    <s v="Si"/>
  </r>
  <r>
    <n v="2694"/>
    <s v="Pablo"/>
    <s v="Correa Veliz"/>
    <n v="34"/>
    <s v="30 a 39 años"/>
    <s v="Varón"/>
    <s v="Sin datos"/>
    <s v="Provincial"/>
    <s v="Buenos Aires"/>
    <s v="Intervención FFSS"/>
    <s v="Policía de la Provincia de Buenos Aires"/>
    <s v="No corresponde"/>
    <s v="No corresponde"/>
    <x v="272"/>
    <s v="Fuera de lugar de encierro"/>
    <x v="0"/>
    <s v="Agresiones"/>
    <s v="Arma de fuego"/>
    <s v="Si"/>
  </r>
  <r>
    <n v="2699"/>
    <s v="Mauricio Ezequiel"/>
    <s v="González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3"/>
    <s v="Fuera de lugar de encierro"/>
    <x v="0"/>
    <s v="Agresiones"/>
    <s v="Arma de fuego"/>
    <s v="Si"/>
  </r>
  <r>
    <n v="2709"/>
    <s v="Jesús Alberto"/>
    <s v="Arriola"/>
    <n v="18"/>
    <s v="18 a 20 años"/>
    <s v="Varón"/>
    <s v="Sin datos"/>
    <s v="Federal"/>
    <s v="Buenos Aires"/>
    <s v="Intervención FFSS"/>
    <s v="Policía Federal Argentina"/>
    <s v="No corresponde"/>
    <m/>
    <x v="274"/>
    <s v="Fuera de lugar de encierro"/>
    <x v="0"/>
    <s v="Agresiones"/>
    <s v="Arma de fuego"/>
    <s v="Si"/>
  </r>
  <r>
    <n v="2712"/>
    <s v="Dylan Damián"/>
    <s v="Contreras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75"/>
    <s v="Fuera de lugar de encierro"/>
    <x v="0"/>
    <s v="Agresiones"/>
    <s v="Sin datos"/>
    <s v="Si"/>
  </r>
  <r>
    <n v="2713"/>
    <s v="Leonel Ezequiel"/>
    <s v="Martinez"/>
    <n v="16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75"/>
    <s v="Fuera de lugar de encierro"/>
    <x v="0"/>
    <s v="Agresiones"/>
    <s v="Arma de fuego"/>
    <s v="Si"/>
  </r>
  <r>
    <n v="2717"/>
    <s v="Dolores Mauro Maximiliano"/>
    <s v="Vieyra Villegas"/>
    <n v="29"/>
    <s v="21 a 29 años"/>
    <s v="Varón"/>
    <s v="Sin datos"/>
    <s v="Provincial"/>
    <s v="San Luis"/>
    <s v="Intervención FFSS"/>
    <s v="Policía de la Provincia de San Luis"/>
    <s v="No corresponde"/>
    <d v="2024-09-21T00:00:00"/>
    <x v="276"/>
    <s v="Fuera de lugar de encierro"/>
    <x v="0"/>
    <s v="Agresiones"/>
    <s v="Arma de fuego"/>
    <s v="Si"/>
  </r>
  <r>
    <n v="2719"/>
    <s v="Daniel Jeremías"/>
    <s v="Díaz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77"/>
    <s v="Fuera de lugar de encierro"/>
    <x v="0"/>
    <s v="Agresiones"/>
    <s v="Arma de fuego"/>
    <s v="Si"/>
  </r>
  <r>
    <n v="2734"/>
    <s v=" Matias Sebastian"/>
    <s v="Lobos"/>
    <n v="33"/>
    <s v="30 a 39 años"/>
    <s v="Varón"/>
    <s v="Sin datos"/>
    <s v="CABA"/>
    <s v="Ciudad Autónoma de Buenos Aires"/>
    <s v="Intervención FFSS"/>
    <s v="Policía de la Ciudad de Buenos Aires"/>
    <s v="No corresponde"/>
    <s v="No corresponde"/>
    <x v="278"/>
    <s v="Fuera de lugar de encierro"/>
    <x v="0"/>
    <s v="Agresiones"/>
    <s v="Arma de fuego"/>
    <s v="Si"/>
  </r>
  <r>
    <n v="2737"/>
    <s v="Tomás "/>
    <s v="Frajeda"/>
    <n v="21"/>
    <s v="21 a 29 años"/>
    <s v="Varón"/>
    <s v="Sin datos"/>
    <s v="Provincial"/>
    <s v="Córdoba"/>
    <s v="Intervención FFSS"/>
    <s v="Policía de la Provincia de Córdoba"/>
    <s v="No corresponde"/>
    <d v="2024-10-02T00:00:00"/>
    <x v="279"/>
    <s v="Fuera de lugar de encierro"/>
    <x v="0"/>
    <s v="Agresiones"/>
    <s v="Arma de fuego"/>
    <s v="Si"/>
  </r>
  <r>
    <n v="2744"/>
    <s v="Lian Marcos"/>
    <s v="Moyano"/>
    <n v="18"/>
    <s v="18 a 20 años"/>
    <s v="Varón"/>
    <s v="Sin datos"/>
    <s v="Provincial"/>
    <s v="Buenos Aires"/>
    <s v="Intervención FFSS"/>
    <s v="Policía de la Provincia de Buenos Aires"/>
    <s v="No corresponde"/>
    <s v="No corresponde"/>
    <x v="280"/>
    <s v="Fuera de lugar de encierro"/>
    <x v="0"/>
    <s v="Agresiones"/>
    <s v="Arma de fuego"/>
    <s v="Si"/>
  </r>
  <r>
    <n v="2752"/>
    <s v="Rocco Tiziano"/>
    <s v="Richter Alvarado"/>
    <n v="16"/>
    <s v="Menos de 18 años"/>
    <s v="Varón"/>
    <s v="Sin datos"/>
    <s v="CABA"/>
    <s v="Buenos Aires"/>
    <s v="Intervención FFSS"/>
    <s v="Policía de la Ciudad de Buenos Aires"/>
    <s v="No corresponde"/>
    <s v="No corresponde"/>
    <x v="281"/>
    <s v="Fuera de lugar de encierro"/>
    <x v="0"/>
    <s v="Agresiones"/>
    <s v="Arma de fuego"/>
    <s v="Si"/>
  </r>
  <r>
    <n v="2753"/>
    <s v="Eduardo Ezequiel"/>
    <s v="Dimitroff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81"/>
    <s v="Fuera de lugar de encierro"/>
    <x v="0"/>
    <s v="Agresiones"/>
    <s v="Arma de fuego"/>
    <s v="Si"/>
  </r>
  <r>
    <n v="2765"/>
    <s v="Walter Martin"/>
    <s v="Lobos"/>
    <n v="17"/>
    <s v="Menos de 18 años"/>
    <s v="Varón"/>
    <s v="Sin datos"/>
    <s v="CABA"/>
    <s v="Buenos Aires"/>
    <s v="Intervención FFSS"/>
    <s v="Policía de la Ciudad de Buenos Aires"/>
    <s v="No corresponde"/>
    <s v="No corresponde"/>
    <x v="282"/>
    <s v="Fuera de lugar de encierro"/>
    <x v="0"/>
    <s v="Agresiones"/>
    <s v="Arma de fuego"/>
    <s v="Si"/>
  </r>
  <r>
    <n v="2776"/>
    <s v="Agustin Ezequiel"/>
    <s v="Gimenez"/>
    <n v="22"/>
    <s v="21 a 29 años"/>
    <s v="Varón"/>
    <s v="Sin datos"/>
    <s v="Provincial"/>
    <s v="Buenos Aires"/>
    <s v="Intervención FFSS"/>
    <s v="Policía de la Provincia de Buenos Aires"/>
    <s v="No corresponde"/>
    <s v="No corresponde"/>
    <x v="283"/>
    <s v="Fuera de lugar de encierro"/>
    <x v="0"/>
    <s v="Agresiones"/>
    <s v="Arma de fuego"/>
    <s v="Si"/>
  </r>
  <r>
    <n v="2777"/>
    <s v="Axel"/>
    <s v="Mercado"/>
    <n v="25"/>
    <s v="21 a 29 años"/>
    <s v="Varón"/>
    <s v="Sin datos"/>
    <s v="Provincial"/>
    <s v="Buenos Aires"/>
    <s v="Intervención FFSS"/>
    <s v="Policía de la Provincia de Buenos Aires"/>
    <s v="No corresponde"/>
    <s v="No corresponde"/>
    <x v="283"/>
    <s v="Fuera de lugar de encierro"/>
    <x v="0"/>
    <s v="Agresiones"/>
    <s v="Arma de fuego"/>
    <s v="Si"/>
  </r>
  <r>
    <n v="2816"/>
    <s v="Agustín Lautaro"/>
    <s v="Bielli Totoro"/>
    <n v="29"/>
    <s v="21 a 29 años"/>
    <s v="Varón"/>
    <s v="Sin datos"/>
    <s v="Provincial"/>
    <s v="Buenos Aires"/>
    <s v="Intervención FFSS"/>
    <s v="Policía de la Provincia de Buenos Aires"/>
    <s v="No corresponde"/>
    <s v="No corresponde"/>
    <x v="244"/>
    <s v="Fuera de lugar de encierro"/>
    <x v="0"/>
    <s v="Agresiones"/>
    <s v="Arma de fuego"/>
    <s v="Si"/>
  </r>
  <r>
    <n v="2822"/>
    <s v="Sin Datos"/>
    <s v="Sin Datos"/>
    <m/>
    <s v="Sin datos"/>
    <s v="Varón"/>
    <s v="Sin datos"/>
    <s v="Provincial"/>
    <s v="Buenos Aires"/>
    <s v="Intervención FFSS"/>
    <s v="Policía de la Provincia de Buenos Aires"/>
    <s v="No corresponde"/>
    <s v="No corresponde"/>
    <x v="284"/>
    <s v="Fuera de lugar de encierro"/>
    <x v="0"/>
    <s v="Agresiones"/>
    <s v="Arma de fuego"/>
    <s v="Si"/>
  </r>
  <r>
    <n v="2824"/>
    <s v="Lucas Nahuel"/>
    <s v="Altamirano"/>
    <m/>
    <s v="Sin datos"/>
    <s v="Varón"/>
    <s v="Sin datos"/>
    <s v="Federal"/>
    <s v="Buenos Aires"/>
    <s v="Intervención FFSS"/>
    <s v="Policía Federal Argentina"/>
    <s v="No corresponde"/>
    <m/>
    <x v="285"/>
    <s v="Fuera de lugar de encierro"/>
    <x v="0"/>
    <s v="Agresiones"/>
    <s v="Arma de fuego"/>
    <s v="Si"/>
  </r>
  <r>
    <n v="2825"/>
    <s v="Lucas"/>
    <s v="Bernard"/>
    <n v="39"/>
    <s v="30 a 39 años"/>
    <s v="Varón"/>
    <s v="Sin datos"/>
    <s v="Federal"/>
    <s v="Buenos Aires"/>
    <s v="Intervención FFSS"/>
    <s v="Policía Federal Argentina"/>
    <s v="No corresponde"/>
    <m/>
    <x v="285"/>
    <s v="Fuera de lugar de encierro"/>
    <x v="0"/>
    <s v="Agresiones"/>
    <s v="Arma de fuego"/>
    <s v="Si"/>
  </r>
  <r>
    <n v="2827"/>
    <s v="Carlos Andrés"/>
    <s v="Bartlett"/>
    <n v="37"/>
    <s v="30 a 39 años"/>
    <s v="Varón"/>
    <s v="Sin datos"/>
    <s v="Provincial"/>
    <s v="Corrientes"/>
    <s v="Intervención FFSS"/>
    <s v="Policía de la Provincia de Corrientes"/>
    <s v="No corresponde"/>
    <d v="2024-11-17T00:00:00"/>
    <x v="285"/>
    <s v="Fuera de lugar de encierro"/>
    <x v="0"/>
    <s v="Agresiones"/>
    <s v="Vehículo"/>
    <s v="Si"/>
  </r>
  <r>
    <n v="2833"/>
    <s v="Daniel Alejandro"/>
    <s v="Sánchez"/>
    <n v="47"/>
    <s v="40 a 49 años"/>
    <s v="Varón"/>
    <s v="Sin datos"/>
    <s v="Provincial"/>
    <s v="Buenos Aires"/>
    <s v="Intervención FFSS"/>
    <s v="Policía de la Provincia de Buenos Aires"/>
    <s v="No corresponde"/>
    <s v="No corresponde"/>
    <x v="286"/>
    <s v="Fuera de lugar de encierro"/>
    <x v="0"/>
    <s v="Agresiones"/>
    <s v="Arma de fuego"/>
    <s v="Si"/>
  </r>
  <r>
    <n v="2836"/>
    <s v="Luciano Nehemias"/>
    <s v="Leguizamon"/>
    <n v="16"/>
    <s v="Menos de 18 años"/>
    <s v="Varón"/>
    <s v="Sin datos"/>
    <s v="Federal"/>
    <s v="Buenos Aires"/>
    <s v="Intervención FFSS"/>
    <s v="Policía Federal Argentina"/>
    <s v="No corresponde"/>
    <m/>
    <x v="287"/>
    <s v="Fuera de lugar de encierro"/>
    <x v="0"/>
    <s v="Agresiones"/>
    <s v="Arma de fuego"/>
    <s v="Si"/>
  </r>
  <r>
    <n v="2837"/>
    <s v="Sin Datos"/>
    <s v="Sin Datos"/>
    <n v="36"/>
    <s v="30 a 39 años"/>
    <s v="Varón"/>
    <s v="Sin datos"/>
    <s v="Provincial"/>
    <s v="Buenos Aires"/>
    <s v="Intervención FFSS"/>
    <s v="Policía de la Provincia de Buenos Aires"/>
    <s v="No corresponde"/>
    <s v="No corresponde"/>
    <x v="287"/>
    <s v="Fuera de lugar de encierro"/>
    <x v="0"/>
    <s v="Agresiones"/>
    <s v="Arma de fuego"/>
    <s v="Sin datos"/>
  </r>
  <r>
    <n v="2846"/>
    <s v="Nn"/>
    <s v="Nn"/>
    <m/>
    <s v="Sin datos"/>
    <s v="Varón"/>
    <s v="Sin datos"/>
    <s v="Provincial"/>
    <s v="Mendoza"/>
    <s v="Intervención FFSS"/>
    <s v="Policía de la Provincia de Mendoza"/>
    <s v="No corresponde"/>
    <d v="2024-11-22T00:00:00"/>
    <x v="288"/>
    <s v="Fuera de lugar de encierro"/>
    <x v="0"/>
    <s v="Agresiones"/>
    <s v="Golpe por o contra"/>
    <s v="Si"/>
  </r>
  <r>
    <n v="2862"/>
    <s v="Sin Datos"/>
    <s v="Sin Datos"/>
    <n v="21"/>
    <s v="21 a 29 años"/>
    <s v="Mujer"/>
    <s v="Sin datos"/>
    <s v="Provincial"/>
    <s v="Buenos Aires"/>
    <s v="Intervención FFSS"/>
    <s v="Policía de la Provincia de Buenos Aires"/>
    <s v="No corresponde"/>
    <s v="No corresponde"/>
    <x v="289"/>
    <s v="Fuera de lugar de encierro"/>
    <x v="0"/>
    <s v="Agresiones"/>
    <s v="Sin datos"/>
    <s v="Sin datos"/>
  </r>
  <r>
    <n v="2863"/>
    <s v="Sin Datos"/>
    <s v="Sin Datos"/>
    <n v="27"/>
    <s v="21 a 29 años"/>
    <s v="Varón"/>
    <s v="Sin datos"/>
    <s v="Provincial"/>
    <s v="Buenos Aires"/>
    <s v="Intervención FFSS"/>
    <s v="Policía de la Provincia de Buenos Aires"/>
    <s v="No corresponde"/>
    <s v="No corresponde"/>
    <x v="289"/>
    <s v="Fuera de lugar de encierro"/>
    <x v="0"/>
    <s v="Agresiones"/>
    <s v="Sin datos"/>
    <s v="Sin datos"/>
  </r>
  <r>
    <n v="2869"/>
    <s v="Enzo"/>
    <s v="Molina"/>
    <n v="21"/>
    <s v="21 a 29 años"/>
    <s v="Varón"/>
    <s v="Sin datos"/>
    <s v="Provincial"/>
    <s v="Buenos Aires"/>
    <s v="Intervención FFSS"/>
    <s v="Policía de la Provincia de Buenos Aires"/>
    <s v="No corresponde"/>
    <s v="No corresponde"/>
    <x v="290"/>
    <s v="Fuera de lugar de encierro"/>
    <x v="0"/>
    <s v="Agresiones"/>
    <s v="Arma de fuego"/>
    <s v="Si"/>
  </r>
  <r>
    <n v="2886"/>
    <s v="Fernando Martín"/>
    <s v="Gómez"/>
    <n v="27"/>
    <s v="21 a 29 años"/>
    <s v="Varón"/>
    <s v="Sin datos"/>
    <s v="Federal"/>
    <s v="Salta"/>
    <s v="Intervención FFSS"/>
    <s v="Gendarmería Nacional Argentina"/>
    <s v="No corresponde"/>
    <s v="No corresponde"/>
    <x v="291"/>
    <s v="Fuera de lugar de encierro"/>
    <x v="0"/>
    <s v="Agresiones"/>
    <s v="Arma de fuego"/>
    <s v="Si"/>
  </r>
  <r>
    <n v="2887"/>
    <s v="Mayco David"/>
    <s v="Campos"/>
    <n v="17"/>
    <s v="Menos de 18 años"/>
    <s v="Varón"/>
    <s v="Sin datos"/>
    <s v="Provincial"/>
    <s v="Buenos Aires"/>
    <s v="Intervención FFSS"/>
    <s v="Policía de la Provincia de Buenos Aires"/>
    <s v="No corresponde"/>
    <s v="No corresponde"/>
    <x v="291"/>
    <s v="Fuera de lugar de encierro"/>
    <x v="0"/>
    <s v="Agresiones"/>
    <s v="Arma de fuego"/>
    <s v="Si"/>
  </r>
  <r>
    <n v="2893"/>
    <s v="Exequias Martin"/>
    <s v="Chaparro"/>
    <n v="19"/>
    <s v="18 a 20 años"/>
    <s v="Varón"/>
    <s v="Sin datos"/>
    <s v="Federal"/>
    <s v="Buenos Aires"/>
    <s v="Intervención FFSS"/>
    <s v="Prefectura Naval Argentina"/>
    <s v="No corresponde"/>
    <m/>
    <x v="292"/>
    <s v="Fuera de lugar de encierro"/>
    <x v="0"/>
    <s v="Agresiones"/>
    <s v="Arma de fuego"/>
    <s v="Si"/>
  </r>
  <r>
    <n v="2894"/>
    <s v="Tobias Leonel"/>
    <s v="Moyano"/>
    <n v="20"/>
    <s v="18 a 20 años"/>
    <s v="Varón"/>
    <s v="Sin datos"/>
    <s v="Provincial"/>
    <s v="Buenos Aires"/>
    <s v="Intervención FFSS"/>
    <s v="Policía de la Provincia de Buenos Aires"/>
    <s v="No corresponde"/>
    <s v="No corresponde"/>
    <x v="292"/>
    <s v="Fuera de lugar de encierro"/>
    <x v="0"/>
    <s v="Agresiones"/>
    <s v="Arma de fuego"/>
    <s v="Si"/>
  </r>
  <r>
    <n v="2898"/>
    <s v="Sergio David"/>
    <s v="Díaz"/>
    <n v="40"/>
    <s v="40 a 49 años"/>
    <s v="Varón"/>
    <s v="Sin datos"/>
    <s v="Federal"/>
    <s v="Buenos Aires"/>
    <s v="Intervención FFSS"/>
    <s v="Policía Federal Argentina"/>
    <s v="No corresponde"/>
    <m/>
    <x v="293"/>
    <s v="Fuera de lugar de encierro"/>
    <x v="0"/>
    <s v="Agresiones"/>
    <s v="Arma de fuego"/>
    <s v="Si"/>
  </r>
  <r>
    <n v="2900"/>
    <s v="Lautaro Alejandro"/>
    <s v="Jaime"/>
    <n v="20"/>
    <s v="18 a 20 años"/>
    <s v="Varón"/>
    <s v="Sin datos"/>
    <s v="Federal"/>
    <s v="Buenos Aires"/>
    <s v="Intervención FFSS"/>
    <s v="Policía Federal Argentina"/>
    <s v="No corresponde"/>
    <m/>
    <x v="219"/>
    <s v="Fuera de lugar de encierro"/>
    <x v="0"/>
    <s v="Agresiones"/>
    <s v="Arma de fuego"/>
    <s v="Si"/>
  </r>
  <r>
    <n v="2905"/>
    <s v=" Lazaro Yamil"/>
    <s v="Arambulo García"/>
    <n v="16"/>
    <s v="Menos de 18 años"/>
    <s v="Varón"/>
    <s v="Sin datos"/>
    <s v="CABA"/>
    <s v="Ciudad Autónoma de Buenos Aires"/>
    <s v="Intervención FFSS"/>
    <s v="Policía de la Ciudad de Buenos Aires"/>
    <s v="No corresponde"/>
    <s v="No corresponde"/>
    <x v="294"/>
    <s v="Fuera de lugar de encierro"/>
    <x v="0"/>
    <s v="Agresiones"/>
    <s v="Arma de fuego"/>
    <s v="Si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8DF3699-2F39-43C5-AACB-775311E37BCB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5" rowHeaderCaption="Mes">
  <location ref="B4:D21" firstHeaderRow="1" firstDataRow="1" firstDataCol="0"/>
  <pivotFields count="2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>
      <items count="296">
        <item x="0"/>
        <item x="1"/>
        <item x="2"/>
        <item x="3"/>
        <item x="4"/>
        <item x="5"/>
        <item x="6"/>
        <item x="7"/>
        <item x="8"/>
        <item x="220"/>
        <item x="56"/>
        <item x="9"/>
        <item x="10"/>
        <item x="11"/>
        <item x="12"/>
        <item x="58"/>
        <item x="14"/>
        <item x="59"/>
        <item x="60"/>
        <item x="15"/>
        <item x="16"/>
        <item x="13"/>
        <item x="17"/>
        <item x="18"/>
        <item x="19"/>
        <item x="20"/>
        <item x="21"/>
        <item x="22"/>
        <item x="23"/>
        <item x="67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239"/>
        <item x="49"/>
        <item x="50"/>
        <item x="51"/>
        <item x="52"/>
        <item x="53"/>
        <item x="88"/>
        <item x="54"/>
        <item x="55"/>
        <item x="57"/>
        <item x="61"/>
        <item x="62"/>
        <item x="63"/>
        <item x="64"/>
        <item x="65"/>
        <item x="66"/>
        <item x="68"/>
        <item x="69"/>
        <item x="70"/>
        <item x="71"/>
        <item x="72"/>
        <item x="73"/>
        <item x="74"/>
        <item x="75"/>
        <item x="98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9"/>
        <item x="90"/>
        <item x="91"/>
        <item x="92"/>
        <item x="93"/>
        <item x="94"/>
        <item x="106"/>
        <item x="95"/>
        <item x="96"/>
        <item x="109"/>
        <item x="97"/>
        <item x="111"/>
        <item x="99"/>
        <item x="100"/>
        <item x="101"/>
        <item x="113"/>
        <item x="102"/>
        <item x="103"/>
        <item x="104"/>
        <item x="105"/>
        <item x="107"/>
        <item x="108"/>
        <item x="110"/>
        <item x="112"/>
        <item x="224"/>
        <item x="114"/>
        <item x="115"/>
        <item x="225"/>
        <item x="116"/>
        <item x="120"/>
        <item x="117"/>
        <item x="118"/>
        <item x="119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5"/>
        <item x="136"/>
        <item x="134"/>
        <item x="137"/>
        <item x="138"/>
        <item x="139"/>
        <item x="140"/>
        <item x="141"/>
        <item x="142"/>
        <item x="143"/>
        <item x="144"/>
        <item x="148"/>
        <item x="149"/>
        <item x="152"/>
        <item x="145"/>
        <item x="146"/>
        <item x="147"/>
        <item x="153"/>
        <item x="150"/>
        <item x="155"/>
        <item x="151"/>
        <item x="156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54"/>
        <item x="169"/>
        <item x="170"/>
        <item x="157"/>
        <item x="171"/>
        <item x="172"/>
        <item x="173"/>
        <item x="174"/>
        <item x="176"/>
        <item x="177"/>
        <item x="178"/>
        <item x="179"/>
        <item x="180"/>
        <item x="181"/>
        <item x="182"/>
        <item x="237"/>
        <item x="183"/>
        <item x="184"/>
        <item x="185"/>
        <item x="186"/>
        <item x="238"/>
        <item x="188"/>
        <item x="190"/>
        <item x="191"/>
        <item x="192"/>
        <item x="193"/>
        <item x="194"/>
        <item x="195"/>
        <item x="196"/>
        <item x="197"/>
        <item x="198"/>
        <item x="241"/>
        <item x="199"/>
        <item x="200"/>
        <item x="201"/>
        <item x="202"/>
        <item x="203"/>
        <item x="204"/>
        <item x="205"/>
        <item x="206"/>
        <item x="207"/>
        <item x="209"/>
        <item x="210"/>
        <item x="175"/>
        <item x="211"/>
        <item x="212"/>
        <item x="258"/>
        <item x="213"/>
        <item x="214"/>
        <item x="215"/>
        <item x="216"/>
        <item x="217"/>
        <item x="218"/>
        <item x="221"/>
        <item x="222"/>
        <item x="223"/>
        <item x="226"/>
        <item x="227"/>
        <item x="228"/>
        <item x="229"/>
        <item x="230"/>
        <item x="231"/>
        <item x="233"/>
        <item x="235"/>
        <item x="236"/>
        <item x="187"/>
        <item x="240"/>
        <item x="242"/>
        <item x="245"/>
        <item x="189"/>
        <item x="246"/>
        <item x="247"/>
        <item x="248"/>
        <item x="249"/>
        <item x="250"/>
        <item x="251"/>
        <item x="253"/>
        <item x="254"/>
        <item x="255"/>
        <item x="256"/>
        <item x="257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43"/>
        <item x="270"/>
        <item x="271"/>
        <item x="272"/>
        <item x="273"/>
        <item x="232"/>
        <item x="274"/>
        <item x="275"/>
        <item x="276"/>
        <item x="277"/>
        <item x="252"/>
        <item x="278"/>
        <item x="279"/>
        <item x="280"/>
        <item x="281"/>
        <item x="282"/>
        <item x="208"/>
        <item x="283"/>
        <item x="244"/>
        <item x="284"/>
        <item x="285"/>
        <item x="286"/>
        <item x="287"/>
        <item x="288"/>
        <item x="289"/>
        <item x="290"/>
        <item x="234"/>
        <item x="291"/>
        <item x="292"/>
        <item x="293"/>
        <item x="219"/>
        <item x="294"/>
        <item t="default"/>
      </items>
    </pivotField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6">
        <item x="0"/>
        <item x="1"/>
        <item x="2"/>
        <item x="3"/>
        <item x="4"/>
        <item t="default"/>
      </items>
    </pivotField>
  </pivot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40E125D-5219-4827-8229-D7AD3EEECBB5}" name="Table_311" displayName="Table_311" ref="A1:S213" headerRowDxfId="62" dataDxfId="61" totalsRowDxfId="60">
  <autoFilter ref="A1:S213" xr:uid="{00000000-000C-0000-FFFF-FFFF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sortState xmlns:xlrd2="http://schemas.microsoft.com/office/spreadsheetml/2017/richdata2" ref="A2:S213">
    <sortCondition ref="A1:A213"/>
  </sortState>
  <tableColumns count="19">
    <tableColumn id="1" xr3:uid="{87EA8AAC-FC38-4025-B43D-E6997774912B}" name="id_caso" dataDxfId="59"/>
    <tableColumn id="8" xr3:uid="{5F1C5426-8071-4AF4-AB77-B81C937E8D86}" name="nombres" dataDxfId="58"/>
    <tableColumn id="24" xr3:uid="{53D3B860-6015-4BCE-89FE-57DE643B70A6}" name="apellidos" dataDxfId="57"/>
    <tableColumn id="12" xr3:uid="{E3FB0DBB-DEC3-4640-A264-4CFD414B1ADF}" name="edad" dataDxfId="56"/>
    <tableColumn id="13" xr3:uid="{0E79314F-77A9-4E1D-BB6E-7CAF6375C19B}" name="rango_etario" dataDxfId="55"/>
    <tableColumn id="46" xr3:uid="{8800CC46-5899-4DDF-9D61-93822C1CE51A}" name="género_informado" dataDxfId="54"/>
    <tableColumn id="10" xr3:uid="{1A1BD29D-F1B8-487D-865C-EBE90B9A99D7}" name="jurisdicción_judicial" dataDxfId="53"/>
    <tableColumn id="17" xr3:uid="{8E5325B3-590C-4630-B84E-5F5DA436A190}" name="jurisdicción" dataDxfId="52"/>
    <tableColumn id="20" xr3:uid="{6208BB68-AB03-4365-B05A-4209436E570C}" name="provincia" dataDxfId="51"/>
    <tableColumn id="21" xr3:uid="{8F70B446-069D-48F8-83E3-7344DFBA125B}" name="ámbito" dataDxfId="50"/>
    <tableColumn id="22" xr3:uid="{27BC35A7-A437-4D2F-B128-3C99E404952D}" name="dependencia_a_cargo" dataDxfId="49"/>
    <tableColumn id="56" xr3:uid="{D4A4D7FA-E0B2-4ADE-871B-89D49B8F7A5A}" name="lugar_de_alojamiento" dataDxfId="48"/>
    <tableColumn id="2" xr3:uid="{DC1243E2-EB5B-4B72-9BA8-CB201BC713FC}" name="fecha_de_ingreso" dataDxfId="47"/>
    <tableColumn id="16" xr3:uid="{08460477-9EA7-4351-9DC6-6BDD1D3CA051}" name="fecha_del_hecho" dataDxfId="46"/>
    <tableColumn id="54" xr3:uid="{52E9F878-84FC-4FE2-ABB8-CD4BBA45AE6B}" name="lugar_fallecimiento" dataDxfId="45"/>
    <tableColumn id="18" xr3:uid="{843D7461-335F-4CF6-A56D-2ABE5F10228F}" name="tipo_muerte" dataDxfId="44"/>
    <tableColumn id="30" xr3:uid="{2C313694-E9CC-46EC-BC39-2134FA644245}" name="causa_básica" dataDxfId="43"/>
    <tableColumn id="74" xr3:uid="{FAD679E6-B479-4F1B-84AE-1D51987E1EE0}" name="factor_muerte" dataDxfId="42"/>
    <tableColumn id="37" xr3:uid="{BAEF4EF1-1D31-4C37-ACFD-AB6D56A5A4DE}" name="investigación_judicial" dataDxfId="41"/>
  </tableColumns>
  <tableStyleInfo name="TableStyleLight8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9A850F-D659-449E-8B0F-360259410993}" name="Tabla43" displayName="Tabla43" ref="A35:E39" totalsRowShown="0" headerRowDxfId="40">
  <autoFilter ref="A35:E39" xr:uid="{7652ADAE-9C2A-4BA1-8625-B969F82FAC63}"/>
  <tableColumns count="5">
    <tableColumn id="1" xr3:uid="{C2688809-99F8-4608-A428-D9566A1364A9}" name="Año" dataDxfId="39"/>
    <tableColumn id="2" xr3:uid="{8508BBF6-E50B-4EAE-98E9-CFCB414BF660}" name="T. mortalidad***" dataDxfId="38">
      <calculatedColumnFormula>Tabla43[[#This Row],[Cant. Muertes**]]/Tabla43[[#This Row],[Población]]*1000</calculatedColumnFormula>
    </tableColumn>
    <tableColumn id="3" xr3:uid="{CF3CB961-ED35-42D7-AFC2-0042B4CB8606}" name="Cant. Muertes**"/>
    <tableColumn id="4" xr3:uid="{6E0BA1BE-DB30-4F71-9519-4134EBB9B601}" name="Población" dataDxfId="37"/>
    <tableColumn id="6" xr3:uid="{7848C5FF-16B2-4681-B59E-4061783A9FF8}" name="Dif. " dataDxfId="36">
      <calculatedColumnFormula>Tabla43[[#This Row],[Cant. Muertes**]]/C35*100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5BD22B-397E-45A6-9DD1-F461692028A9}" name="Tabla68" displayName="Tabla68" ref="A2:E26" totalsRowShown="0" headerRowDxfId="35" dataDxfId="33" headerRowBorderDxfId="34" tableBorderDxfId="32">
  <autoFilter ref="A2:E26" xr:uid="{9934110A-1B02-4606-9FE4-35117DCF74DA}">
    <filterColumn colId="0" hiddenButton="1"/>
    <filterColumn colId="1" hiddenButton="1"/>
    <filterColumn colId="2" hiddenButton="1"/>
    <filterColumn colId="3" hiddenButton="1"/>
    <filterColumn colId="4" hiddenButton="1"/>
  </autoFilter>
  <sortState xmlns:xlrd2="http://schemas.microsoft.com/office/spreadsheetml/2017/richdata2" ref="A3:D26">
    <sortCondition ref="A2:A26"/>
  </sortState>
  <tableColumns count="5">
    <tableColumn id="1" xr3:uid="{992246F9-F78C-494A-A231-113D0A456433}" name="Jurisdicción(ii) (iii)" dataDxfId="31"/>
    <tableColumn id="2" xr3:uid="{AAB8ED04-0EB0-457B-99FE-364CA2404344}" name="Año 2019" dataDxfId="30"/>
    <tableColumn id="3" xr3:uid="{60B81997-57D2-4AB5-BEF3-3EC2CDD706D9}" name="Año 2020" dataDxfId="29"/>
    <tableColumn id="4" xr3:uid="{D4EBA04D-B330-4DE0-A416-7AD147AC6B95}" name="Año 2021" dataDxfId="28"/>
    <tableColumn id="5" xr3:uid="{7C72C685-67B4-4733-9177-92A6AB4DBC69}" name="Año 2022" dataDxfId="27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A9A268-B179-4805-B2B6-9875176E9239}" name="Tabla1" displayName="Tabla1" ref="A1:H27" totalsRowShown="0" headerRowDxfId="26">
  <autoFilter ref="A1:H27" xr:uid="{FAA9A268-B179-4805-B2B6-9875176E9239}"/>
  <sortState xmlns:xlrd2="http://schemas.microsoft.com/office/spreadsheetml/2017/richdata2" ref="A2:H27">
    <sortCondition ref="A1:A27"/>
  </sortState>
  <tableColumns count="8">
    <tableColumn id="1" xr3:uid="{B165BE90-48A5-4FE8-8B09-DB6520EDBE99}" name="Jurisdicción" dataDxfId="25"/>
    <tableColumn id="2" xr3:uid="{AC57A7B4-F464-4DFD-A137-9410E8F0EC48}" name="Pobl. SP" dataDxfId="24"/>
    <tableColumn id="8" xr3:uid="{6332AC9F-5EC0-4D8B-AACF-988A80F836DC}" name="Muertes SP" dataDxfId="23"/>
    <tableColumn id="7" xr3:uid="{6DFE77B0-0E15-4D04-9753-751C74B251CE}" name="T. Mort. SP (cada mil PPL)" dataDxfId="22">
      <calculatedColumnFormula>Tabla1[[#This Row],[Muertes SP]]/Tabla1[[#This Row],[Pobl. SP]]*1000</calculatedColumnFormula>
    </tableColumn>
    <tableColumn id="4" xr3:uid="{78DB076F-9D30-40F1-B646-20DA4E616A6A}" name="Pobl. Policía" dataDxfId="21"/>
    <tableColumn id="6" xr3:uid="{6F7DA77F-FD0E-49C9-8C68-BAEC1879D37B}" name="Muertes Policía"/>
    <tableColumn id="9" xr3:uid="{F69AD2B7-6FC2-43E1-98A4-61708EE3675B}" name="T. Mort. Policía (cada mil PPL)" dataDxfId="20">
      <calculatedColumnFormula>Tabla1[[#This Row],[Muertes Policía]]/Tabla1[[#This Row],[Pobl. Policía]]*1000</calculatedColumnFormula>
    </tableColumn>
    <tableColumn id="10" xr3:uid="{3F9D81B8-BA44-45DC-86E3-D113557B66A4}" name="SOLO PROV ALOJA PERM." dataDxfId="19">
      <calculatedColumnFormula>Tabla1[[#This Row],[Muertes Policía]]/Tabla1[[#This Row],[Pobl. Policía]]*1000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21C6B-9254-49FF-91E8-9A29C94407F5}" name="Tabla4" displayName="Tabla4" ref="E23:I35" headerRowDxfId="18" totalsRowDxfId="17">
  <autoFilter ref="E23:I35" xr:uid="{81B21C6B-9254-49FF-91E8-9A29C94407F5}"/>
  <tableColumns count="5">
    <tableColumn id="1" xr3:uid="{F3E036CE-2B4D-4A18-9983-80CCAE077A24}" name="Mes" totalsRowLabel="Total" dataDxfId="16" totalsRowDxfId="15"/>
    <tableColumn id="2" xr3:uid="{06752709-AF21-4CDD-AEA0-27DD13F9A0FE}" name="Custodia penitenciaria" totalsRowLabel="366" dataDxfId="14" totalsRowDxfId="13"/>
    <tableColumn id="3" xr3:uid="{9206B2DE-762A-4F99-8D4B-AF68423CDD9B}" name="Custodia policial" totalsRowFunction="sum" dataDxfId="12" totalsRowDxfId="11"/>
    <tableColumn id="4" xr3:uid="{067D8448-156A-4CFE-8B77-DF4B704BC464}" name="Uso de la fuerza policial" totalsRowFunction="sum" dataDxfId="10" totalsRowDxfId="9"/>
    <tableColumn id="5" xr3:uid="{1B7B59ED-A3C9-40B5-92D4-77BA8D592E1B}" name="Total País" totalsRowFunction="sum" totalsRowDxfId="8">
      <calculatedColumnFormula>SUM(F24:H24)</calculatedColumnFormula>
    </tableColumn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1B0ABC2-32A5-42B3-AECA-5A46B1B95E89}" name="Tabla47" displayName="Tabla47" ref="E52:I65" totalsRowCount="1" headerRowDxfId="7">
  <autoFilter ref="E52:I64" xr:uid="{21B0ABC2-32A5-42B3-AECA-5A46B1B95E89}"/>
  <tableColumns count="5">
    <tableColumn id="1" xr3:uid="{13137AA2-A881-4F93-9E59-3B57CCC77666}" name="Mes" totalsRowLabel="Total" dataDxfId="6" totalsRowDxfId="5"/>
    <tableColumn id="2" xr3:uid="{A21F5727-3C87-41D5-8F97-FE16DCC1D67F}" name="Custodia penitenciaria" totalsRowFunction="sum" dataDxfId="4"/>
    <tableColumn id="3" xr3:uid="{46C199FE-D2C6-4BFC-83AB-76B1EA4A6FFE}" name="Custodia policial" totalsRowFunction="sum" dataDxfId="3"/>
    <tableColumn id="4" xr3:uid="{27CD6382-3A17-43D0-83C5-6F5BA1122668}" name="Uso de la fuerza policial" totalsRowFunction="sum" dataDxfId="2"/>
    <tableColumn id="5" xr3:uid="{D1B32CC9-78CA-437B-B6D2-044A0F9CCD53}" name="Total País" totalsRowFunction="sum">
      <calculatedColumnFormula>SUM(F53:H53)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6EAC1C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BFD2B-FFB1-4A21-98DC-B233A429D1F6}">
  <dimension ref="A1:X1366"/>
  <sheetViews>
    <sheetView tabSelected="1" zoomScaleNormal="100" workbookViewId="0">
      <selection activeCell="G6" sqref="G6"/>
    </sheetView>
  </sheetViews>
  <sheetFormatPr baseColWidth="10" defaultColWidth="14.42578125" defaultRowHeight="15" customHeight="1" x14ac:dyDescent="0.25"/>
  <cols>
    <col min="1" max="1" width="10.7109375" style="64" customWidth="1"/>
    <col min="2" max="2" width="30.140625" style="64" customWidth="1"/>
    <col min="3" max="3" width="25.85546875" style="64" customWidth="1"/>
    <col min="4" max="4" width="12.5703125" style="71" customWidth="1"/>
    <col min="5" max="5" width="15.85546875" style="64" customWidth="1"/>
    <col min="6" max="6" width="21.85546875" style="64" customWidth="1"/>
    <col min="7" max="7" width="26.5703125" style="70" customWidth="1"/>
    <col min="10" max="10" width="14.5703125" style="75" customWidth="1"/>
    <col min="11" max="11" width="34.7109375" style="69" customWidth="1"/>
    <col min="12" max="12" width="40.85546875" style="72" customWidth="1"/>
    <col min="13" max="13" width="21.42578125" style="64" customWidth="1"/>
    <col min="14" max="14" width="24.85546875" style="64" customWidth="1"/>
    <col min="15" max="15" width="31.85546875" customWidth="1"/>
    <col min="16" max="16" width="30.7109375" style="64" customWidth="1"/>
    <col min="17" max="17" width="28" style="64" customWidth="1"/>
    <col min="18" max="18" width="42.5703125" style="64" customWidth="1"/>
    <col min="19" max="19" width="33" customWidth="1"/>
    <col min="20" max="20" width="42.140625" style="68" customWidth="1"/>
    <col min="21" max="21" width="36.7109375" style="64" customWidth="1"/>
    <col min="22" max="22" width="26" style="68" customWidth="1"/>
    <col min="23" max="24" width="38.85546875" customWidth="1"/>
    <col min="25" max="25" width="27.42578125" style="64" customWidth="1"/>
    <col min="26" max="26" width="31.140625" style="64" customWidth="1"/>
    <col min="27" max="27" width="17.85546875" style="64" customWidth="1"/>
    <col min="28" max="30" width="27.85546875" style="64" customWidth="1"/>
    <col min="31" max="31" width="19.7109375" style="64" customWidth="1"/>
    <col min="32" max="34" width="14" style="64" customWidth="1"/>
    <col min="35" max="35" width="19.5703125" style="64" customWidth="1"/>
    <col min="36" max="36" width="27.5703125" style="64" customWidth="1"/>
    <col min="37" max="37" width="10.7109375" style="64" customWidth="1"/>
    <col min="38" max="16384" width="14.42578125" style="64"/>
  </cols>
  <sheetData>
    <row r="1" spans="1:24" s="58" customFormat="1" x14ac:dyDescent="0.25">
      <c r="A1" s="58" t="s">
        <v>691</v>
      </c>
      <c r="B1" s="58" t="s">
        <v>687</v>
      </c>
      <c r="C1" s="58" t="s">
        <v>688</v>
      </c>
      <c r="D1" s="58" t="s">
        <v>689</v>
      </c>
      <c r="E1" s="56" t="s">
        <v>699</v>
      </c>
      <c r="F1" s="56" t="s">
        <v>700</v>
      </c>
      <c r="G1" s="58" t="s">
        <v>694</v>
      </c>
      <c r="H1" s="58" t="s">
        <v>692</v>
      </c>
      <c r="I1" s="58" t="s">
        <v>693</v>
      </c>
      <c r="J1" s="56" t="s">
        <v>701</v>
      </c>
      <c r="K1" s="57" t="s">
        <v>702</v>
      </c>
      <c r="L1" s="56" t="s">
        <v>703</v>
      </c>
      <c r="M1" s="58" t="s">
        <v>695</v>
      </c>
      <c r="N1" s="58" t="s">
        <v>696</v>
      </c>
      <c r="O1" s="56" t="s">
        <v>690</v>
      </c>
      <c r="P1" s="56" t="s">
        <v>704</v>
      </c>
      <c r="Q1" s="58" t="s">
        <v>697</v>
      </c>
      <c r="R1" s="56" t="s">
        <v>705</v>
      </c>
      <c r="S1" s="58" t="s">
        <v>698</v>
      </c>
    </row>
    <row r="2" spans="1:24" ht="15" customHeight="1" x14ac:dyDescent="0.25">
      <c r="A2" s="55">
        <v>1154</v>
      </c>
      <c r="B2" s="54" t="s">
        <v>216</v>
      </c>
      <c r="C2" s="55" t="s">
        <v>217</v>
      </c>
      <c r="D2" s="61"/>
      <c r="E2" s="55" t="s">
        <v>70</v>
      </c>
      <c r="F2" s="54" t="s">
        <v>2</v>
      </c>
      <c r="G2" s="62" t="s">
        <v>1</v>
      </c>
      <c r="H2" s="55" t="s">
        <v>3</v>
      </c>
      <c r="I2" s="55" t="s">
        <v>24</v>
      </c>
      <c r="J2" s="55" t="s">
        <v>686</v>
      </c>
      <c r="K2" s="55" t="s">
        <v>218</v>
      </c>
      <c r="L2" s="62" t="s">
        <v>551</v>
      </c>
      <c r="M2" s="59"/>
      <c r="N2" s="63">
        <v>44562</v>
      </c>
      <c r="O2" s="54" t="s">
        <v>17</v>
      </c>
      <c r="P2" s="54" t="s">
        <v>158</v>
      </c>
      <c r="Q2" s="54" t="s">
        <v>666</v>
      </c>
      <c r="R2" s="54" t="s">
        <v>181</v>
      </c>
      <c r="S2" s="55" t="s">
        <v>118</v>
      </c>
      <c r="T2" s="64"/>
      <c r="V2" s="64"/>
      <c r="W2" s="64"/>
      <c r="X2" s="64"/>
    </row>
    <row r="3" spans="1:24" ht="15" customHeight="1" x14ac:dyDescent="0.25">
      <c r="A3" s="55">
        <v>1155</v>
      </c>
      <c r="B3" s="54" t="s">
        <v>356</v>
      </c>
      <c r="C3" s="55" t="s">
        <v>338</v>
      </c>
      <c r="D3" s="61">
        <v>22</v>
      </c>
      <c r="E3" s="55" t="s">
        <v>70</v>
      </c>
      <c r="F3" s="54" t="s">
        <v>2</v>
      </c>
      <c r="G3" s="62" t="s">
        <v>1</v>
      </c>
      <c r="H3" s="55" t="s">
        <v>3</v>
      </c>
      <c r="I3" s="55" t="s">
        <v>19</v>
      </c>
      <c r="J3" s="55" t="s">
        <v>686</v>
      </c>
      <c r="K3" s="55" t="s">
        <v>184</v>
      </c>
      <c r="L3" s="62" t="s">
        <v>377</v>
      </c>
      <c r="M3" s="59">
        <v>44555</v>
      </c>
      <c r="N3" s="63">
        <v>44562</v>
      </c>
      <c r="O3" s="54" t="s">
        <v>5</v>
      </c>
      <c r="P3" s="54" t="s">
        <v>316</v>
      </c>
      <c r="Q3" s="55" t="s">
        <v>316</v>
      </c>
      <c r="R3" s="55" t="s">
        <v>1</v>
      </c>
      <c r="S3" s="55" t="s">
        <v>1</v>
      </c>
      <c r="T3" s="64"/>
      <c r="V3" s="64"/>
      <c r="W3" s="64"/>
      <c r="X3" s="64"/>
    </row>
    <row r="4" spans="1:24" ht="15" customHeight="1" x14ac:dyDescent="0.25">
      <c r="A4" s="55">
        <v>1175</v>
      </c>
      <c r="B4" s="55" t="s">
        <v>43</v>
      </c>
      <c r="C4" s="54" t="s">
        <v>249</v>
      </c>
      <c r="D4" s="61">
        <v>35</v>
      </c>
      <c r="E4" s="55" t="s">
        <v>71</v>
      </c>
      <c r="F4" s="54" t="s">
        <v>2</v>
      </c>
      <c r="G4" s="62" t="s">
        <v>1</v>
      </c>
      <c r="H4" s="55" t="s">
        <v>3</v>
      </c>
      <c r="I4" s="54" t="s">
        <v>251</v>
      </c>
      <c r="J4" s="55" t="s">
        <v>686</v>
      </c>
      <c r="K4" s="55" t="s">
        <v>596</v>
      </c>
      <c r="L4" s="62" t="s">
        <v>614</v>
      </c>
      <c r="M4" s="59"/>
      <c r="N4" s="63">
        <v>44570</v>
      </c>
      <c r="O4" s="54" t="s">
        <v>17</v>
      </c>
      <c r="P4" s="54" t="s">
        <v>158</v>
      </c>
      <c r="Q4" s="55" t="s">
        <v>66</v>
      </c>
      <c r="R4" s="54" t="s">
        <v>181</v>
      </c>
      <c r="S4" s="55" t="s">
        <v>1</v>
      </c>
      <c r="T4" s="64"/>
      <c r="V4" s="64"/>
      <c r="W4" s="64"/>
      <c r="X4" s="64"/>
    </row>
    <row r="5" spans="1:24" ht="15" customHeight="1" x14ac:dyDescent="0.25">
      <c r="A5" s="55">
        <v>1177</v>
      </c>
      <c r="B5" s="54" t="s">
        <v>213</v>
      </c>
      <c r="C5" s="55" t="s">
        <v>214</v>
      </c>
      <c r="D5" s="61">
        <v>27</v>
      </c>
      <c r="E5" s="55" t="s">
        <v>70</v>
      </c>
      <c r="F5" s="54" t="s">
        <v>2</v>
      </c>
      <c r="G5" s="62" t="s">
        <v>1</v>
      </c>
      <c r="H5" s="55" t="s">
        <v>3</v>
      </c>
      <c r="I5" s="55" t="s">
        <v>54</v>
      </c>
      <c r="J5" s="55" t="s">
        <v>686</v>
      </c>
      <c r="K5" s="55" t="s">
        <v>215</v>
      </c>
      <c r="L5" s="62" t="s">
        <v>548</v>
      </c>
      <c r="M5" s="59"/>
      <c r="N5" s="63">
        <v>44571</v>
      </c>
      <c r="O5" s="54" t="s">
        <v>5</v>
      </c>
      <c r="P5" s="54" t="s">
        <v>158</v>
      </c>
      <c r="Q5" s="55" t="s">
        <v>66</v>
      </c>
      <c r="R5" s="54" t="s">
        <v>656</v>
      </c>
      <c r="S5" s="55" t="s">
        <v>118</v>
      </c>
      <c r="T5" s="64"/>
      <c r="V5" s="64"/>
      <c r="W5" s="64"/>
      <c r="X5" s="64"/>
    </row>
    <row r="6" spans="1:24" ht="15" customHeight="1" x14ac:dyDescent="0.25">
      <c r="A6" s="55">
        <v>1186</v>
      </c>
      <c r="B6" s="54" t="s">
        <v>319</v>
      </c>
      <c r="C6" s="55" t="s">
        <v>319</v>
      </c>
      <c r="D6" s="61">
        <v>67</v>
      </c>
      <c r="E6" s="55" t="s">
        <v>15</v>
      </c>
      <c r="F6" s="54" t="s">
        <v>2</v>
      </c>
      <c r="G6" s="62" t="s">
        <v>1</v>
      </c>
      <c r="H6" s="55" t="s">
        <v>3</v>
      </c>
      <c r="I6" s="54" t="s">
        <v>251</v>
      </c>
      <c r="J6" s="55" t="s">
        <v>686</v>
      </c>
      <c r="K6" s="55" t="s">
        <v>596</v>
      </c>
      <c r="L6" s="62" t="s">
        <v>642</v>
      </c>
      <c r="M6" s="59"/>
      <c r="N6" s="63">
        <v>44578</v>
      </c>
      <c r="O6" s="54" t="s">
        <v>5</v>
      </c>
      <c r="P6" s="54" t="s">
        <v>316</v>
      </c>
      <c r="Q6" s="54" t="s">
        <v>316</v>
      </c>
      <c r="R6" s="54" t="s">
        <v>1</v>
      </c>
      <c r="S6" s="55" t="s">
        <v>1</v>
      </c>
      <c r="T6" s="64"/>
      <c r="V6" s="64"/>
      <c r="W6" s="64"/>
      <c r="X6" s="64"/>
    </row>
    <row r="7" spans="1:24" ht="15" customHeight="1" x14ac:dyDescent="0.25">
      <c r="A7" s="55">
        <v>1193</v>
      </c>
      <c r="B7" s="54" t="s">
        <v>324</v>
      </c>
      <c r="C7" s="55" t="s">
        <v>55</v>
      </c>
      <c r="D7" s="61">
        <v>21</v>
      </c>
      <c r="E7" s="55" t="s">
        <v>70</v>
      </c>
      <c r="F7" s="54" t="s">
        <v>2</v>
      </c>
      <c r="G7" s="62" t="s">
        <v>1</v>
      </c>
      <c r="H7" s="55" t="s">
        <v>3</v>
      </c>
      <c r="I7" s="55" t="s">
        <v>90</v>
      </c>
      <c r="J7" s="55" t="s">
        <v>686</v>
      </c>
      <c r="K7" s="55" t="s">
        <v>192</v>
      </c>
      <c r="L7" s="62" t="s">
        <v>202</v>
      </c>
      <c r="M7" s="59">
        <v>44581</v>
      </c>
      <c r="N7" s="63">
        <v>44582</v>
      </c>
      <c r="O7" s="54" t="s">
        <v>5</v>
      </c>
      <c r="P7" s="54" t="s">
        <v>158</v>
      </c>
      <c r="Q7" s="54" t="s">
        <v>25</v>
      </c>
      <c r="R7" s="54" t="s">
        <v>160</v>
      </c>
      <c r="S7" s="55" t="s">
        <v>118</v>
      </c>
      <c r="T7" s="64"/>
      <c r="V7" s="64"/>
      <c r="W7" s="64"/>
      <c r="X7" s="64"/>
    </row>
    <row r="8" spans="1:24" ht="15" customHeight="1" x14ac:dyDescent="0.25">
      <c r="A8" s="55">
        <v>1196</v>
      </c>
      <c r="B8" s="54" t="s">
        <v>21</v>
      </c>
      <c r="C8" s="55" t="s">
        <v>354</v>
      </c>
      <c r="D8" s="61">
        <v>28</v>
      </c>
      <c r="E8" s="55" t="s">
        <v>70</v>
      </c>
      <c r="F8" s="54" t="s">
        <v>2</v>
      </c>
      <c r="G8" s="62" t="s">
        <v>1</v>
      </c>
      <c r="H8" s="55" t="s">
        <v>3</v>
      </c>
      <c r="I8" s="55" t="s">
        <v>47</v>
      </c>
      <c r="J8" s="55" t="s">
        <v>686</v>
      </c>
      <c r="K8" s="55" t="s">
        <v>163</v>
      </c>
      <c r="L8" s="62" t="s">
        <v>445</v>
      </c>
      <c r="M8" s="59"/>
      <c r="N8" s="63">
        <v>44584</v>
      </c>
      <c r="O8" s="54" t="s">
        <v>17</v>
      </c>
      <c r="P8" s="54" t="s">
        <v>316</v>
      </c>
      <c r="Q8" s="54" t="s">
        <v>316</v>
      </c>
      <c r="R8" s="54" t="s">
        <v>1</v>
      </c>
      <c r="S8" s="55" t="s">
        <v>1</v>
      </c>
      <c r="T8" s="64"/>
      <c r="V8" s="64"/>
      <c r="W8" s="64"/>
      <c r="X8" s="64"/>
    </row>
    <row r="9" spans="1:24" ht="15" customHeight="1" x14ac:dyDescent="0.25">
      <c r="A9" s="55">
        <v>1199</v>
      </c>
      <c r="B9" s="54" t="s">
        <v>471</v>
      </c>
      <c r="C9" s="55" t="s">
        <v>472</v>
      </c>
      <c r="D9" s="61">
        <v>21</v>
      </c>
      <c r="E9" s="55" t="s">
        <v>70</v>
      </c>
      <c r="F9" s="54" t="s">
        <v>2</v>
      </c>
      <c r="G9" s="62" t="s">
        <v>1</v>
      </c>
      <c r="H9" s="55" t="s">
        <v>3</v>
      </c>
      <c r="I9" s="55" t="s">
        <v>20</v>
      </c>
      <c r="J9" s="55" t="s">
        <v>686</v>
      </c>
      <c r="K9" s="55" t="s">
        <v>159</v>
      </c>
      <c r="L9" s="62" t="s">
        <v>573</v>
      </c>
      <c r="M9" s="59"/>
      <c r="N9" s="63">
        <v>44584</v>
      </c>
      <c r="O9" s="54" t="s">
        <v>17</v>
      </c>
      <c r="P9" s="54" t="s">
        <v>158</v>
      </c>
      <c r="Q9" s="55" t="s">
        <v>66</v>
      </c>
      <c r="R9" s="54" t="s">
        <v>181</v>
      </c>
      <c r="S9" s="55" t="s">
        <v>6</v>
      </c>
      <c r="T9" s="64"/>
      <c r="V9" s="64"/>
      <c r="W9" s="64"/>
      <c r="X9" s="64"/>
    </row>
    <row r="10" spans="1:24" ht="15" customHeight="1" x14ac:dyDescent="0.25">
      <c r="A10" s="55">
        <v>1214</v>
      </c>
      <c r="B10" s="54" t="s">
        <v>339</v>
      </c>
      <c r="C10" s="55" t="s">
        <v>358</v>
      </c>
      <c r="D10" s="61">
        <v>59</v>
      </c>
      <c r="E10" s="55" t="s">
        <v>72</v>
      </c>
      <c r="F10" s="54" t="s">
        <v>2</v>
      </c>
      <c r="G10" s="62" t="s">
        <v>1</v>
      </c>
      <c r="H10" s="55" t="s">
        <v>3</v>
      </c>
      <c r="I10" s="55" t="s">
        <v>4</v>
      </c>
      <c r="J10" s="55" t="s">
        <v>686</v>
      </c>
      <c r="K10" s="55" t="s">
        <v>162</v>
      </c>
      <c r="L10" s="62" t="s">
        <v>562</v>
      </c>
      <c r="M10" s="59">
        <v>44158</v>
      </c>
      <c r="N10" s="63">
        <v>44593</v>
      </c>
      <c r="O10" s="54" t="s">
        <v>17</v>
      </c>
      <c r="P10" s="54" t="s">
        <v>316</v>
      </c>
      <c r="Q10" s="54" t="s">
        <v>316</v>
      </c>
      <c r="R10" s="54" t="s">
        <v>1</v>
      </c>
      <c r="S10" s="55" t="s">
        <v>1</v>
      </c>
      <c r="T10" s="64"/>
      <c r="V10" s="64"/>
      <c r="W10" s="64"/>
      <c r="X10" s="64"/>
    </row>
    <row r="11" spans="1:24" ht="15" customHeight="1" x14ac:dyDescent="0.25">
      <c r="A11" s="55">
        <v>1217</v>
      </c>
      <c r="B11" s="55" t="s">
        <v>230</v>
      </c>
      <c r="C11" s="54" t="s">
        <v>229</v>
      </c>
      <c r="D11" s="61">
        <v>34</v>
      </c>
      <c r="E11" s="55" t="s">
        <v>71</v>
      </c>
      <c r="F11" s="54" t="s">
        <v>2</v>
      </c>
      <c r="G11" s="62" t="s">
        <v>1</v>
      </c>
      <c r="H11" s="55" t="s">
        <v>3</v>
      </c>
      <c r="I11" s="54" t="s">
        <v>251</v>
      </c>
      <c r="J11" s="55" t="s">
        <v>686</v>
      </c>
      <c r="K11" s="55" t="s">
        <v>596</v>
      </c>
      <c r="L11" s="62" t="s">
        <v>639</v>
      </c>
      <c r="M11" s="59"/>
      <c r="N11" s="63">
        <v>44595</v>
      </c>
      <c r="O11" s="54" t="s">
        <v>5</v>
      </c>
      <c r="P11" s="54" t="s">
        <v>158</v>
      </c>
      <c r="Q11" s="55" t="s">
        <v>25</v>
      </c>
      <c r="R11" s="55" t="s">
        <v>160</v>
      </c>
      <c r="S11" s="55" t="s">
        <v>1</v>
      </c>
      <c r="T11" s="64"/>
      <c r="V11" s="64"/>
      <c r="W11" s="64"/>
      <c r="X11" s="64"/>
    </row>
    <row r="12" spans="1:24" ht="15" customHeight="1" x14ac:dyDescent="0.25">
      <c r="A12" s="55">
        <v>1221</v>
      </c>
      <c r="B12" s="54" t="s">
        <v>176</v>
      </c>
      <c r="C12" s="55" t="s">
        <v>177</v>
      </c>
      <c r="D12" s="61">
        <v>30</v>
      </c>
      <c r="E12" s="55" t="s">
        <v>71</v>
      </c>
      <c r="F12" s="54" t="s">
        <v>2</v>
      </c>
      <c r="G12" s="62" t="s">
        <v>1</v>
      </c>
      <c r="H12" s="55" t="s">
        <v>3</v>
      </c>
      <c r="I12" s="55" t="s">
        <v>4</v>
      </c>
      <c r="J12" s="55" t="s">
        <v>686</v>
      </c>
      <c r="K12" s="55" t="s">
        <v>162</v>
      </c>
      <c r="L12" s="62" t="s">
        <v>1</v>
      </c>
      <c r="M12" s="59">
        <v>44229</v>
      </c>
      <c r="N12" s="63">
        <v>44599</v>
      </c>
      <c r="O12" s="54" t="s">
        <v>17</v>
      </c>
      <c r="P12" s="54" t="s">
        <v>49</v>
      </c>
      <c r="Q12" s="55" t="s">
        <v>685</v>
      </c>
      <c r="R12" s="54" t="s">
        <v>1</v>
      </c>
      <c r="S12" s="55" t="s">
        <v>1</v>
      </c>
      <c r="T12" s="64"/>
      <c r="V12" s="64"/>
      <c r="W12" s="64"/>
      <c r="X12" s="64"/>
    </row>
    <row r="13" spans="1:24" ht="15" customHeight="1" x14ac:dyDescent="0.25">
      <c r="A13" s="55">
        <v>1268</v>
      </c>
      <c r="B13" s="54" t="s">
        <v>8</v>
      </c>
      <c r="C13" s="55" t="s">
        <v>207</v>
      </c>
      <c r="D13" s="61">
        <v>26</v>
      </c>
      <c r="E13" s="55" t="s">
        <v>70</v>
      </c>
      <c r="F13" s="54" t="s">
        <v>2</v>
      </c>
      <c r="G13" s="62" t="s">
        <v>1</v>
      </c>
      <c r="H13" s="55" t="s">
        <v>3</v>
      </c>
      <c r="I13" s="55" t="s">
        <v>14</v>
      </c>
      <c r="J13" s="55" t="s">
        <v>686</v>
      </c>
      <c r="K13" s="55" t="s">
        <v>208</v>
      </c>
      <c r="L13" s="62" t="s">
        <v>536</v>
      </c>
      <c r="M13" s="59"/>
      <c r="N13" s="63">
        <v>44627</v>
      </c>
      <c r="O13" s="54" t="s">
        <v>5</v>
      </c>
      <c r="P13" s="54" t="s">
        <v>158</v>
      </c>
      <c r="Q13" s="55" t="s">
        <v>66</v>
      </c>
      <c r="R13" s="54" t="s">
        <v>656</v>
      </c>
      <c r="S13" s="55" t="s">
        <v>118</v>
      </c>
      <c r="T13" s="64"/>
      <c r="V13" s="64"/>
      <c r="W13" s="64"/>
      <c r="X13" s="64"/>
    </row>
    <row r="14" spans="1:24" ht="15" customHeight="1" x14ac:dyDescent="0.25">
      <c r="A14" s="55">
        <v>1273</v>
      </c>
      <c r="B14" s="55" t="s">
        <v>40</v>
      </c>
      <c r="C14" s="54" t="s">
        <v>75</v>
      </c>
      <c r="D14" s="61">
        <v>31</v>
      </c>
      <c r="E14" s="55" t="s">
        <v>71</v>
      </c>
      <c r="F14" s="54" t="s">
        <v>2</v>
      </c>
      <c r="G14" s="62" t="s">
        <v>1</v>
      </c>
      <c r="H14" s="55" t="s">
        <v>3</v>
      </c>
      <c r="I14" s="54" t="s">
        <v>251</v>
      </c>
      <c r="J14" s="55" t="s">
        <v>686</v>
      </c>
      <c r="K14" s="55" t="s">
        <v>596</v>
      </c>
      <c r="L14" s="62" t="s">
        <v>623</v>
      </c>
      <c r="M14" s="59"/>
      <c r="N14" s="63">
        <v>44631</v>
      </c>
      <c r="O14" s="54" t="s">
        <v>17</v>
      </c>
      <c r="P14" s="54" t="s">
        <v>49</v>
      </c>
      <c r="Q14" s="55" t="s">
        <v>684</v>
      </c>
      <c r="R14" s="54" t="s">
        <v>291</v>
      </c>
      <c r="S14" s="55" t="s">
        <v>1</v>
      </c>
      <c r="T14" s="64"/>
      <c r="V14" s="64"/>
      <c r="W14" s="64"/>
      <c r="X14" s="64"/>
    </row>
    <row r="15" spans="1:24" ht="15" customHeight="1" x14ac:dyDescent="0.25">
      <c r="A15" s="55">
        <v>1276</v>
      </c>
      <c r="B15" s="54" t="s">
        <v>11</v>
      </c>
      <c r="C15" s="55" t="s">
        <v>359</v>
      </c>
      <c r="D15" s="61">
        <v>29</v>
      </c>
      <c r="E15" s="55" t="s">
        <v>70</v>
      </c>
      <c r="F15" s="54" t="s">
        <v>2</v>
      </c>
      <c r="G15" s="62" t="s">
        <v>1</v>
      </c>
      <c r="H15" s="55" t="s">
        <v>3</v>
      </c>
      <c r="I15" s="55" t="s">
        <v>20</v>
      </c>
      <c r="J15" s="55" t="s">
        <v>686</v>
      </c>
      <c r="K15" s="55" t="s">
        <v>159</v>
      </c>
      <c r="L15" s="62" t="s">
        <v>575</v>
      </c>
      <c r="M15" s="59"/>
      <c r="N15" s="63">
        <v>44632</v>
      </c>
      <c r="O15" s="54" t="s">
        <v>17</v>
      </c>
      <c r="P15" s="54" t="s">
        <v>158</v>
      </c>
      <c r="Q15" s="55" t="s">
        <v>66</v>
      </c>
      <c r="R15" s="54" t="s">
        <v>655</v>
      </c>
      <c r="S15" s="55" t="s">
        <v>6</v>
      </c>
      <c r="T15" s="64"/>
      <c r="V15" s="64"/>
      <c r="W15" s="64"/>
      <c r="X15" s="64"/>
    </row>
    <row r="16" spans="1:24" ht="15" customHeight="1" x14ac:dyDescent="0.25">
      <c r="A16" s="55">
        <v>1282</v>
      </c>
      <c r="B16" s="55" t="s">
        <v>234</v>
      </c>
      <c r="C16" s="54" t="s">
        <v>233</v>
      </c>
      <c r="D16" s="61">
        <v>40</v>
      </c>
      <c r="E16" s="55" t="s">
        <v>73</v>
      </c>
      <c r="F16" s="54" t="s">
        <v>2</v>
      </c>
      <c r="G16" s="62" t="s">
        <v>1</v>
      </c>
      <c r="H16" s="55" t="s">
        <v>3</v>
      </c>
      <c r="I16" s="54" t="s">
        <v>251</v>
      </c>
      <c r="J16" s="55" t="s">
        <v>686</v>
      </c>
      <c r="K16" s="55" t="s">
        <v>596</v>
      </c>
      <c r="L16" s="62" t="s">
        <v>615</v>
      </c>
      <c r="M16" s="59"/>
      <c r="N16" s="63">
        <v>44635</v>
      </c>
      <c r="O16" s="54" t="s">
        <v>5</v>
      </c>
      <c r="P16" s="54" t="s">
        <v>158</v>
      </c>
      <c r="Q16" s="55" t="s">
        <v>25</v>
      </c>
      <c r="R16" s="55" t="s">
        <v>160</v>
      </c>
      <c r="S16" s="55" t="s">
        <v>1</v>
      </c>
      <c r="T16" s="64"/>
      <c r="V16" s="64"/>
      <c r="W16" s="64"/>
      <c r="X16" s="64"/>
    </row>
    <row r="17" spans="1:24" ht="15" customHeight="1" x14ac:dyDescent="0.25">
      <c r="A17" s="55">
        <v>1284</v>
      </c>
      <c r="B17" s="54" t="s">
        <v>464</v>
      </c>
      <c r="C17" s="55" t="s">
        <v>465</v>
      </c>
      <c r="D17" s="61">
        <v>29</v>
      </c>
      <c r="E17" s="55" t="s">
        <v>70</v>
      </c>
      <c r="F17" s="54" t="s">
        <v>2</v>
      </c>
      <c r="G17" s="62" t="s">
        <v>1</v>
      </c>
      <c r="H17" s="55" t="s">
        <v>3</v>
      </c>
      <c r="I17" s="55" t="s">
        <v>20</v>
      </c>
      <c r="J17" s="55" t="s">
        <v>686</v>
      </c>
      <c r="K17" s="55" t="s">
        <v>159</v>
      </c>
      <c r="L17" s="62" t="s">
        <v>580</v>
      </c>
      <c r="M17" s="59"/>
      <c r="N17" s="63">
        <v>44635</v>
      </c>
      <c r="O17" s="54" t="s">
        <v>5</v>
      </c>
      <c r="P17" s="54" t="s">
        <v>316</v>
      </c>
      <c r="Q17" s="54" t="s">
        <v>316</v>
      </c>
      <c r="R17" s="54" t="s">
        <v>1</v>
      </c>
      <c r="S17" s="55" t="s">
        <v>6</v>
      </c>
      <c r="T17" s="64"/>
      <c r="V17" s="64"/>
      <c r="W17" s="64"/>
      <c r="X17" s="64"/>
    </row>
    <row r="18" spans="1:24" ht="15" customHeight="1" x14ac:dyDescent="0.25">
      <c r="A18" s="55">
        <v>1285</v>
      </c>
      <c r="B18" s="55" t="s">
        <v>250</v>
      </c>
      <c r="C18" s="54" t="s">
        <v>249</v>
      </c>
      <c r="D18" s="61">
        <v>50</v>
      </c>
      <c r="E18" s="55" t="s">
        <v>72</v>
      </c>
      <c r="F18" s="54" t="s">
        <v>2</v>
      </c>
      <c r="G18" s="62" t="s">
        <v>1</v>
      </c>
      <c r="H18" s="55" t="s">
        <v>3</v>
      </c>
      <c r="I18" s="54" t="s">
        <v>251</v>
      </c>
      <c r="J18" s="55" t="s">
        <v>686</v>
      </c>
      <c r="K18" s="55" t="s">
        <v>596</v>
      </c>
      <c r="L18" s="62" t="s">
        <v>645</v>
      </c>
      <c r="M18" s="59"/>
      <c r="N18" s="63">
        <v>44636</v>
      </c>
      <c r="O18" s="54" t="s">
        <v>17</v>
      </c>
      <c r="P18" s="54" t="s">
        <v>316</v>
      </c>
      <c r="Q18" s="54" t="s">
        <v>316</v>
      </c>
      <c r="R18" s="54" t="s">
        <v>1</v>
      </c>
      <c r="S18" s="55" t="s">
        <v>1</v>
      </c>
      <c r="T18" s="64"/>
      <c r="V18" s="64"/>
      <c r="W18" s="64"/>
      <c r="X18" s="64"/>
    </row>
    <row r="19" spans="1:24" ht="15" customHeight="1" x14ac:dyDescent="0.25">
      <c r="A19" s="55">
        <v>1288</v>
      </c>
      <c r="B19" s="54" t="s">
        <v>466</v>
      </c>
      <c r="C19" s="55" t="s">
        <v>467</v>
      </c>
      <c r="D19" s="61">
        <v>22</v>
      </c>
      <c r="E19" s="55" t="s">
        <v>70</v>
      </c>
      <c r="F19" s="54" t="s">
        <v>2</v>
      </c>
      <c r="G19" s="62" t="s">
        <v>1</v>
      </c>
      <c r="H19" s="55" t="s">
        <v>3</v>
      </c>
      <c r="I19" s="55" t="s">
        <v>20</v>
      </c>
      <c r="J19" s="55" t="s">
        <v>686</v>
      </c>
      <c r="K19" s="55" t="s">
        <v>159</v>
      </c>
      <c r="L19" s="62" t="s">
        <v>581</v>
      </c>
      <c r="M19" s="59"/>
      <c r="N19" s="63">
        <v>44636</v>
      </c>
      <c r="O19" s="54" t="s">
        <v>5</v>
      </c>
      <c r="P19" s="54" t="s">
        <v>316</v>
      </c>
      <c r="Q19" s="54" t="s">
        <v>316</v>
      </c>
      <c r="R19" s="54" t="s">
        <v>1</v>
      </c>
      <c r="S19" s="55" t="s">
        <v>6</v>
      </c>
      <c r="T19" s="64"/>
      <c r="V19" s="64"/>
      <c r="W19" s="64"/>
      <c r="X19" s="64"/>
    </row>
    <row r="20" spans="1:24" ht="15" customHeight="1" x14ac:dyDescent="0.25">
      <c r="A20" s="55">
        <v>1292</v>
      </c>
      <c r="B20" s="54" t="s">
        <v>468</v>
      </c>
      <c r="C20" s="55" t="s">
        <v>469</v>
      </c>
      <c r="D20" s="61">
        <v>54</v>
      </c>
      <c r="E20" s="55" t="s">
        <v>72</v>
      </c>
      <c r="F20" s="54" t="s">
        <v>2</v>
      </c>
      <c r="G20" s="62" t="s">
        <v>1</v>
      </c>
      <c r="H20" s="55" t="s">
        <v>3</v>
      </c>
      <c r="I20" s="55" t="s">
        <v>20</v>
      </c>
      <c r="J20" s="55" t="s">
        <v>686</v>
      </c>
      <c r="K20" s="55" t="s">
        <v>159</v>
      </c>
      <c r="L20" s="62" t="s">
        <v>576</v>
      </c>
      <c r="M20" s="59"/>
      <c r="N20" s="63">
        <v>44638</v>
      </c>
      <c r="O20" s="54" t="s">
        <v>5</v>
      </c>
      <c r="P20" s="54" t="s">
        <v>158</v>
      </c>
      <c r="Q20" s="55" t="s">
        <v>25</v>
      </c>
      <c r="R20" s="55" t="s">
        <v>160</v>
      </c>
      <c r="S20" s="55" t="s">
        <v>6</v>
      </c>
      <c r="T20" s="64"/>
      <c r="V20" s="64"/>
      <c r="W20" s="64"/>
      <c r="X20" s="64"/>
    </row>
    <row r="21" spans="1:24" ht="15" customHeight="1" x14ac:dyDescent="0.25">
      <c r="A21" s="55">
        <v>1293</v>
      </c>
      <c r="B21" s="55" t="s">
        <v>245</v>
      </c>
      <c r="C21" s="54" t="s">
        <v>193</v>
      </c>
      <c r="D21" s="61">
        <v>30</v>
      </c>
      <c r="E21" s="55" t="s">
        <v>71</v>
      </c>
      <c r="F21" s="54" t="s">
        <v>2</v>
      </c>
      <c r="G21" s="62" t="s">
        <v>3</v>
      </c>
      <c r="H21" s="55" t="s">
        <v>3</v>
      </c>
      <c r="I21" s="54" t="s">
        <v>251</v>
      </c>
      <c r="J21" s="55" t="s">
        <v>686</v>
      </c>
      <c r="K21" s="55" t="s">
        <v>596</v>
      </c>
      <c r="L21" s="62" t="s">
        <v>641</v>
      </c>
      <c r="M21" s="59"/>
      <c r="N21" s="63">
        <v>44640</v>
      </c>
      <c r="O21" s="54" t="s">
        <v>5</v>
      </c>
      <c r="P21" s="54" t="s">
        <v>158</v>
      </c>
      <c r="Q21" s="54" t="s">
        <v>66</v>
      </c>
      <c r="R21" s="55" t="s">
        <v>160</v>
      </c>
      <c r="S21" s="55" t="s">
        <v>1</v>
      </c>
      <c r="T21" s="64"/>
      <c r="V21" s="64"/>
      <c r="W21" s="64"/>
      <c r="X21" s="64"/>
    </row>
    <row r="22" spans="1:24" ht="15" customHeight="1" x14ac:dyDescent="0.25">
      <c r="A22" s="55">
        <v>1302</v>
      </c>
      <c r="B22" s="54" t="s">
        <v>204</v>
      </c>
      <c r="C22" s="55" t="s">
        <v>81</v>
      </c>
      <c r="D22" s="61"/>
      <c r="E22" s="55" t="s">
        <v>1</v>
      </c>
      <c r="F22" s="54" t="s">
        <v>2</v>
      </c>
      <c r="G22" s="62" t="s">
        <v>48</v>
      </c>
      <c r="H22" s="55" t="s">
        <v>48</v>
      </c>
      <c r="I22" s="54" t="s">
        <v>59</v>
      </c>
      <c r="J22" s="55" t="s">
        <v>686</v>
      </c>
      <c r="K22" s="55" t="s">
        <v>205</v>
      </c>
      <c r="L22" s="62" t="s">
        <v>366</v>
      </c>
      <c r="M22" s="59"/>
      <c r="N22" s="63">
        <v>44644</v>
      </c>
      <c r="O22" s="54" t="s">
        <v>5</v>
      </c>
      <c r="P22" s="54" t="s">
        <v>158</v>
      </c>
      <c r="Q22" s="55" t="s">
        <v>66</v>
      </c>
      <c r="R22" s="55" t="s">
        <v>160</v>
      </c>
      <c r="S22" s="55" t="s">
        <v>1</v>
      </c>
      <c r="T22" s="64"/>
      <c r="V22" s="64"/>
      <c r="W22" s="64"/>
      <c r="X22" s="64"/>
    </row>
    <row r="23" spans="1:24" ht="15" customHeight="1" x14ac:dyDescent="0.25">
      <c r="A23" s="55">
        <v>1358</v>
      </c>
      <c r="B23" s="54" t="s">
        <v>318</v>
      </c>
      <c r="C23" s="54" t="s">
        <v>418</v>
      </c>
      <c r="D23" s="61">
        <v>38</v>
      </c>
      <c r="E23" s="55" t="s">
        <v>71</v>
      </c>
      <c r="F23" s="54" t="s">
        <v>2</v>
      </c>
      <c r="G23" s="62" t="s">
        <v>1</v>
      </c>
      <c r="H23" s="55" t="s">
        <v>3</v>
      </c>
      <c r="I23" s="55" t="s">
        <v>90</v>
      </c>
      <c r="J23" s="55" t="s">
        <v>686</v>
      </c>
      <c r="K23" s="55" t="s">
        <v>192</v>
      </c>
      <c r="L23" s="62" t="s">
        <v>203</v>
      </c>
      <c r="M23" s="59">
        <v>44683</v>
      </c>
      <c r="N23" s="63">
        <v>44684</v>
      </c>
      <c r="O23" s="54" t="s">
        <v>5</v>
      </c>
      <c r="P23" s="54" t="s">
        <v>158</v>
      </c>
      <c r="Q23" s="54" t="s">
        <v>25</v>
      </c>
      <c r="R23" s="54" t="s">
        <v>160</v>
      </c>
      <c r="S23" s="55" t="s">
        <v>1</v>
      </c>
      <c r="T23" s="64"/>
      <c r="V23" s="64"/>
      <c r="W23" s="64"/>
      <c r="X23" s="64"/>
    </row>
    <row r="24" spans="1:24" ht="15" customHeight="1" x14ac:dyDescent="0.25">
      <c r="A24" s="55">
        <v>1397</v>
      </c>
      <c r="B24" s="54" t="s">
        <v>94</v>
      </c>
      <c r="C24" s="55" t="s">
        <v>62</v>
      </c>
      <c r="D24" s="61">
        <v>33</v>
      </c>
      <c r="E24" s="55" t="s">
        <v>71</v>
      </c>
      <c r="F24" s="54" t="s">
        <v>2</v>
      </c>
      <c r="G24" s="62" t="s">
        <v>1</v>
      </c>
      <c r="H24" s="55" t="s">
        <v>3</v>
      </c>
      <c r="I24" s="55" t="s">
        <v>24</v>
      </c>
      <c r="J24" s="55" t="s">
        <v>686</v>
      </c>
      <c r="K24" s="55" t="s">
        <v>218</v>
      </c>
      <c r="L24" s="62" t="s">
        <v>552</v>
      </c>
      <c r="M24" s="59">
        <v>44637</v>
      </c>
      <c r="N24" s="63">
        <v>44706</v>
      </c>
      <c r="O24" s="54" t="s">
        <v>5</v>
      </c>
      <c r="P24" s="54" t="s">
        <v>158</v>
      </c>
      <c r="Q24" s="55" t="s">
        <v>25</v>
      </c>
      <c r="R24" s="54" t="s">
        <v>160</v>
      </c>
      <c r="S24" s="55" t="s">
        <v>1</v>
      </c>
      <c r="T24" s="64"/>
      <c r="V24" s="64"/>
      <c r="W24" s="64"/>
      <c r="X24" s="64"/>
    </row>
    <row r="25" spans="1:24" ht="15" customHeight="1" x14ac:dyDescent="0.25">
      <c r="A25" s="55">
        <v>1398</v>
      </c>
      <c r="B25" s="55" t="s">
        <v>236</v>
      </c>
      <c r="C25" s="54" t="s">
        <v>235</v>
      </c>
      <c r="D25" s="61">
        <v>29</v>
      </c>
      <c r="E25" s="55" t="s">
        <v>70</v>
      </c>
      <c r="F25" s="54" t="s">
        <v>2</v>
      </c>
      <c r="G25" s="62" t="s">
        <v>1</v>
      </c>
      <c r="H25" s="55" t="s">
        <v>3</v>
      </c>
      <c r="I25" s="54" t="s">
        <v>251</v>
      </c>
      <c r="J25" s="55" t="s">
        <v>686</v>
      </c>
      <c r="K25" s="55" t="s">
        <v>596</v>
      </c>
      <c r="L25" s="62" t="s">
        <v>651</v>
      </c>
      <c r="M25" s="65"/>
      <c r="N25" s="63">
        <v>44708</v>
      </c>
      <c r="O25" s="54" t="s">
        <v>5</v>
      </c>
      <c r="P25" s="54" t="s">
        <v>158</v>
      </c>
      <c r="Q25" s="55" t="s">
        <v>25</v>
      </c>
      <c r="R25" s="55" t="s">
        <v>160</v>
      </c>
      <c r="S25" s="55" t="s">
        <v>1</v>
      </c>
      <c r="T25" s="64"/>
      <c r="V25" s="64"/>
      <c r="W25" s="64"/>
      <c r="X25" s="64"/>
    </row>
    <row r="26" spans="1:24" ht="15" customHeight="1" x14ac:dyDescent="0.25">
      <c r="A26" s="55">
        <v>1410</v>
      </c>
      <c r="B26" s="55" t="s">
        <v>179</v>
      </c>
      <c r="C26" s="54" t="s">
        <v>144</v>
      </c>
      <c r="D26" s="61">
        <v>33</v>
      </c>
      <c r="E26" s="55" t="s">
        <v>71</v>
      </c>
      <c r="F26" s="54" t="s">
        <v>2</v>
      </c>
      <c r="G26" s="62" t="s">
        <v>1</v>
      </c>
      <c r="H26" s="55" t="s">
        <v>3</v>
      </c>
      <c r="I26" s="54" t="s">
        <v>251</v>
      </c>
      <c r="J26" s="55" t="s">
        <v>686</v>
      </c>
      <c r="K26" s="55" t="s">
        <v>596</v>
      </c>
      <c r="L26" s="62" t="s">
        <v>610</v>
      </c>
      <c r="M26" s="59"/>
      <c r="N26" s="63">
        <v>44714</v>
      </c>
      <c r="O26" s="54" t="s">
        <v>5</v>
      </c>
      <c r="P26" s="54" t="s">
        <v>49</v>
      </c>
      <c r="Q26" s="54" t="s">
        <v>57</v>
      </c>
      <c r="R26" s="54" t="s">
        <v>387</v>
      </c>
      <c r="S26" s="55" t="s">
        <v>1</v>
      </c>
      <c r="T26" s="64"/>
      <c r="V26" s="64"/>
      <c r="W26" s="64"/>
      <c r="X26" s="64"/>
    </row>
    <row r="27" spans="1:24" ht="15" customHeight="1" x14ac:dyDescent="0.25">
      <c r="A27" s="55">
        <v>1413</v>
      </c>
      <c r="B27" s="55" t="s">
        <v>227</v>
      </c>
      <c r="C27" s="54" t="s">
        <v>226</v>
      </c>
      <c r="D27" s="61">
        <v>26</v>
      </c>
      <c r="E27" s="55" t="s">
        <v>70</v>
      </c>
      <c r="F27" s="54" t="s">
        <v>9</v>
      </c>
      <c r="G27" s="62" t="s">
        <v>1</v>
      </c>
      <c r="H27" s="55" t="s">
        <v>3</v>
      </c>
      <c r="I27" s="54" t="s">
        <v>251</v>
      </c>
      <c r="J27" s="55" t="s">
        <v>686</v>
      </c>
      <c r="K27" s="55" t="s">
        <v>596</v>
      </c>
      <c r="L27" s="62" t="s">
        <v>621</v>
      </c>
      <c r="M27" s="59"/>
      <c r="N27" s="63">
        <v>44717</v>
      </c>
      <c r="O27" s="54" t="s">
        <v>5</v>
      </c>
      <c r="P27" s="54" t="s">
        <v>158</v>
      </c>
      <c r="Q27" s="55" t="s">
        <v>25</v>
      </c>
      <c r="R27" s="55" t="s">
        <v>160</v>
      </c>
      <c r="S27" s="55" t="s">
        <v>1</v>
      </c>
      <c r="T27" s="64"/>
      <c r="V27" s="64"/>
      <c r="W27" s="64"/>
      <c r="X27" s="64"/>
    </row>
    <row r="28" spans="1:24" ht="15" customHeight="1" x14ac:dyDescent="0.25">
      <c r="A28" s="55">
        <v>1416</v>
      </c>
      <c r="B28" s="55" t="s">
        <v>232</v>
      </c>
      <c r="C28" s="54" t="s">
        <v>231</v>
      </c>
      <c r="D28" s="61">
        <v>64</v>
      </c>
      <c r="E28" s="55" t="s">
        <v>15</v>
      </c>
      <c r="F28" s="54" t="s">
        <v>2</v>
      </c>
      <c r="G28" s="62" t="s">
        <v>1</v>
      </c>
      <c r="H28" s="55" t="s">
        <v>3</v>
      </c>
      <c r="I28" s="54" t="s">
        <v>251</v>
      </c>
      <c r="J28" s="55" t="s">
        <v>686</v>
      </c>
      <c r="K28" s="55" t="s">
        <v>596</v>
      </c>
      <c r="L28" s="62" t="s">
        <v>647</v>
      </c>
      <c r="M28" s="59"/>
      <c r="N28" s="63">
        <v>44719</v>
      </c>
      <c r="O28" s="54" t="s">
        <v>5</v>
      </c>
      <c r="P28" s="54" t="s">
        <v>158</v>
      </c>
      <c r="Q28" s="54" t="s">
        <v>66</v>
      </c>
      <c r="R28" s="55" t="s">
        <v>160</v>
      </c>
      <c r="S28" s="55" t="s">
        <v>1</v>
      </c>
      <c r="T28" s="64"/>
      <c r="V28" s="64"/>
      <c r="W28" s="64"/>
      <c r="X28" s="64"/>
    </row>
    <row r="29" spans="1:24" ht="15" customHeight="1" x14ac:dyDescent="0.25">
      <c r="A29" s="55">
        <v>1419</v>
      </c>
      <c r="B29" s="55" t="s">
        <v>219</v>
      </c>
      <c r="C29" s="55" t="s">
        <v>220</v>
      </c>
      <c r="D29" s="61">
        <v>28</v>
      </c>
      <c r="E29" s="55" t="s">
        <v>70</v>
      </c>
      <c r="F29" s="55" t="s">
        <v>2</v>
      </c>
      <c r="G29" s="62" t="s">
        <v>1</v>
      </c>
      <c r="H29" s="55" t="s">
        <v>3</v>
      </c>
      <c r="I29" s="55" t="s">
        <v>52</v>
      </c>
      <c r="J29" s="55" t="s">
        <v>686</v>
      </c>
      <c r="K29" s="55" t="s">
        <v>221</v>
      </c>
      <c r="L29" s="60" t="s">
        <v>556</v>
      </c>
      <c r="M29" s="59">
        <v>44721</v>
      </c>
      <c r="N29" s="59">
        <v>44721</v>
      </c>
      <c r="O29" s="55" t="s">
        <v>5</v>
      </c>
      <c r="P29" s="54" t="s">
        <v>158</v>
      </c>
      <c r="Q29" s="55" t="s">
        <v>66</v>
      </c>
      <c r="R29" s="54" t="s">
        <v>656</v>
      </c>
      <c r="S29" s="55" t="s">
        <v>6</v>
      </c>
      <c r="T29" s="64"/>
      <c r="V29" s="64"/>
      <c r="W29" s="64"/>
      <c r="X29" s="64"/>
    </row>
    <row r="30" spans="1:24" ht="15" customHeight="1" x14ac:dyDescent="0.25">
      <c r="A30" s="55">
        <v>1421</v>
      </c>
      <c r="B30" s="54" t="s">
        <v>463</v>
      </c>
      <c r="C30" s="55" t="s">
        <v>154</v>
      </c>
      <c r="D30" s="61">
        <v>20</v>
      </c>
      <c r="E30" s="55" t="s">
        <v>16</v>
      </c>
      <c r="F30" s="54" t="s">
        <v>2</v>
      </c>
      <c r="G30" s="62" t="s">
        <v>1</v>
      </c>
      <c r="H30" s="55" t="s">
        <v>3</v>
      </c>
      <c r="I30" s="55" t="s">
        <v>20</v>
      </c>
      <c r="J30" s="55" t="s">
        <v>686</v>
      </c>
      <c r="K30" s="55" t="s">
        <v>159</v>
      </c>
      <c r="L30" s="62" t="s">
        <v>157</v>
      </c>
      <c r="M30" s="59"/>
      <c r="N30" s="63">
        <v>44722</v>
      </c>
      <c r="O30" s="54" t="s">
        <v>17</v>
      </c>
      <c r="P30" s="54" t="s">
        <v>158</v>
      </c>
      <c r="Q30" s="55" t="s">
        <v>66</v>
      </c>
      <c r="R30" s="55" t="s">
        <v>60</v>
      </c>
      <c r="S30" s="55" t="s">
        <v>6</v>
      </c>
      <c r="T30" s="64"/>
      <c r="V30" s="64"/>
      <c r="W30" s="64"/>
      <c r="X30" s="64"/>
    </row>
    <row r="31" spans="1:24" ht="15" customHeight="1" x14ac:dyDescent="0.25">
      <c r="A31" s="55">
        <v>1428</v>
      </c>
      <c r="B31" s="54" t="s">
        <v>23</v>
      </c>
      <c r="C31" s="55" t="s">
        <v>668</v>
      </c>
      <c r="D31" s="61">
        <v>24</v>
      </c>
      <c r="E31" s="55" t="s">
        <v>70</v>
      </c>
      <c r="F31" s="54" t="s">
        <v>2</v>
      </c>
      <c r="G31" s="62" t="s">
        <v>1</v>
      </c>
      <c r="H31" s="55" t="s">
        <v>3</v>
      </c>
      <c r="I31" s="55" t="s">
        <v>50</v>
      </c>
      <c r="J31" s="55" t="s">
        <v>686</v>
      </c>
      <c r="K31" s="55" t="s">
        <v>594</v>
      </c>
      <c r="L31" s="62" t="s">
        <v>197</v>
      </c>
      <c r="M31" s="59"/>
      <c r="N31" s="63">
        <v>44726</v>
      </c>
      <c r="O31" s="54" t="s">
        <v>17</v>
      </c>
      <c r="P31" s="54" t="s">
        <v>158</v>
      </c>
      <c r="Q31" s="55" t="s">
        <v>99</v>
      </c>
      <c r="R31" s="55" t="s">
        <v>60</v>
      </c>
      <c r="S31" s="55" t="s">
        <v>1</v>
      </c>
      <c r="T31" s="64"/>
      <c r="V31" s="64"/>
      <c r="W31" s="64"/>
      <c r="X31" s="64"/>
    </row>
    <row r="32" spans="1:24" ht="15" customHeight="1" x14ac:dyDescent="0.25">
      <c r="A32" s="55">
        <v>1436</v>
      </c>
      <c r="B32" s="54" t="s">
        <v>470</v>
      </c>
      <c r="C32" s="55" t="s">
        <v>155</v>
      </c>
      <c r="D32" s="61">
        <v>59</v>
      </c>
      <c r="E32" s="55" t="s">
        <v>72</v>
      </c>
      <c r="F32" s="54" t="s">
        <v>2</v>
      </c>
      <c r="G32" s="62" t="s">
        <v>1</v>
      </c>
      <c r="H32" s="55" t="s">
        <v>3</v>
      </c>
      <c r="I32" s="55" t="s">
        <v>20</v>
      </c>
      <c r="J32" s="55" t="s">
        <v>686</v>
      </c>
      <c r="K32" s="55" t="s">
        <v>159</v>
      </c>
      <c r="L32" s="62" t="s">
        <v>574</v>
      </c>
      <c r="M32" s="59"/>
      <c r="N32" s="63">
        <v>44734</v>
      </c>
      <c r="O32" s="54" t="s">
        <v>17</v>
      </c>
      <c r="P32" s="54" t="s">
        <v>316</v>
      </c>
      <c r="Q32" s="54" t="s">
        <v>316</v>
      </c>
      <c r="R32" s="54" t="s">
        <v>1</v>
      </c>
      <c r="S32" s="55" t="s">
        <v>6</v>
      </c>
      <c r="T32" s="64"/>
      <c r="V32" s="64"/>
      <c r="W32" s="64"/>
      <c r="X32" s="64"/>
    </row>
    <row r="33" spans="1:24" ht="15" customHeight="1" x14ac:dyDescent="0.25">
      <c r="A33" s="55">
        <v>1438</v>
      </c>
      <c r="B33" s="55" t="s">
        <v>246</v>
      </c>
      <c r="C33" s="54" t="s">
        <v>194</v>
      </c>
      <c r="D33" s="61">
        <v>65</v>
      </c>
      <c r="E33" s="55" t="s">
        <v>15</v>
      </c>
      <c r="F33" s="54" t="s">
        <v>2</v>
      </c>
      <c r="G33" s="62" t="s">
        <v>1</v>
      </c>
      <c r="H33" s="55" t="s">
        <v>3</v>
      </c>
      <c r="I33" s="54" t="s">
        <v>251</v>
      </c>
      <c r="J33" s="55" t="s">
        <v>686</v>
      </c>
      <c r="K33" s="55" t="s">
        <v>596</v>
      </c>
      <c r="L33" s="62" t="s">
        <v>638</v>
      </c>
      <c r="M33" s="59"/>
      <c r="N33" s="63">
        <v>44735</v>
      </c>
      <c r="O33" s="54" t="s">
        <v>5</v>
      </c>
      <c r="P33" s="54" t="s">
        <v>316</v>
      </c>
      <c r="Q33" s="54" t="s">
        <v>316</v>
      </c>
      <c r="R33" s="54" t="s">
        <v>1</v>
      </c>
      <c r="S33" s="55" t="s">
        <v>1</v>
      </c>
      <c r="T33" s="64"/>
      <c r="V33" s="64"/>
      <c r="W33" s="64"/>
      <c r="X33" s="64"/>
    </row>
    <row r="34" spans="1:24" ht="15" customHeight="1" x14ac:dyDescent="0.25">
      <c r="A34" s="55">
        <v>1439</v>
      </c>
      <c r="B34" s="55" t="s">
        <v>244</v>
      </c>
      <c r="C34" s="54" t="s">
        <v>33</v>
      </c>
      <c r="D34" s="61">
        <v>38</v>
      </c>
      <c r="E34" s="55" t="s">
        <v>71</v>
      </c>
      <c r="F34" s="54" t="s">
        <v>2</v>
      </c>
      <c r="G34" s="62" t="s">
        <v>1</v>
      </c>
      <c r="H34" s="55" t="s">
        <v>3</v>
      </c>
      <c r="I34" s="54" t="s">
        <v>251</v>
      </c>
      <c r="J34" s="55" t="s">
        <v>686</v>
      </c>
      <c r="K34" s="55" t="s">
        <v>596</v>
      </c>
      <c r="L34" s="62" t="s">
        <v>629</v>
      </c>
      <c r="M34" s="59"/>
      <c r="N34" s="63">
        <v>44736</v>
      </c>
      <c r="O34" s="54" t="s">
        <v>5</v>
      </c>
      <c r="P34" s="54" t="s">
        <v>158</v>
      </c>
      <c r="Q34" s="55" t="s">
        <v>25</v>
      </c>
      <c r="R34" s="55" t="s">
        <v>160</v>
      </c>
      <c r="S34" s="55" t="s">
        <v>1</v>
      </c>
      <c r="T34" s="64"/>
      <c r="V34" s="64"/>
      <c r="W34" s="64"/>
      <c r="X34" s="64"/>
    </row>
    <row r="35" spans="1:24" ht="15" customHeight="1" x14ac:dyDescent="0.25">
      <c r="A35" s="55">
        <v>1457</v>
      </c>
      <c r="B35" s="54" t="s">
        <v>223</v>
      </c>
      <c r="C35" s="55" t="s">
        <v>95</v>
      </c>
      <c r="D35" s="61">
        <v>23</v>
      </c>
      <c r="E35" s="55" t="s">
        <v>70</v>
      </c>
      <c r="F35" s="54" t="s">
        <v>2</v>
      </c>
      <c r="G35" s="62" t="s">
        <v>1</v>
      </c>
      <c r="H35" s="55" t="s">
        <v>3</v>
      </c>
      <c r="I35" s="55" t="s">
        <v>4</v>
      </c>
      <c r="J35" s="55" t="s">
        <v>686</v>
      </c>
      <c r="K35" s="55" t="s">
        <v>162</v>
      </c>
      <c r="L35" s="62" t="s">
        <v>1</v>
      </c>
      <c r="M35" s="59">
        <v>44736</v>
      </c>
      <c r="N35" s="63">
        <v>44746</v>
      </c>
      <c r="O35" s="54" t="s">
        <v>5</v>
      </c>
      <c r="P35" s="54" t="s">
        <v>158</v>
      </c>
      <c r="Q35" s="55" t="s">
        <v>66</v>
      </c>
      <c r="R35" s="54" t="s">
        <v>60</v>
      </c>
      <c r="S35" s="55" t="s">
        <v>1</v>
      </c>
      <c r="T35" s="64"/>
      <c r="V35" s="64"/>
      <c r="W35" s="64"/>
      <c r="X35" s="64"/>
    </row>
    <row r="36" spans="1:24" ht="15" customHeight="1" x14ac:dyDescent="0.25">
      <c r="A36" s="55">
        <v>1458</v>
      </c>
      <c r="B36" s="54" t="s">
        <v>222</v>
      </c>
      <c r="C36" s="55" t="s">
        <v>224</v>
      </c>
      <c r="D36" s="61">
        <v>55</v>
      </c>
      <c r="E36" s="55" t="s">
        <v>72</v>
      </c>
      <c r="F36" s="54" t="s">
        <v>2</v>
      </c>
      <c r="G36" s="62" t="s">
        <v>1</v>
      </c>
      <c r="H36" s="55" t="s">
        <v>3</v>
      </c>
      <c r="I36" s="55" t="s">
        <v>4</v>
      </c>
      <c r="J36" s="55" t="s">
        <v>686</v>
      </c>
      <c r="K36" s="55" t="s">
        <v>162</v>
      </c>
      <c r="L36" s="62" t="s">
        <v>1</v>
      </c>
      <c r="M36" s="59">
        <v>44742</v>
      </c>
      <c r="N36" s="63">
        <v>44746</v>
      </c>
      <c r="O36" s="54" t="s">
        <v>5</v>
      </c>
      <c r="P36" s="54" t="s">
        <v>158</v>
      </c>
      <c r="Q36" s="55" t="s">
        <v>66</v>
      </c>
      <c r="R36" s="54" t="s">
        <v>60</v>
      </c>
      <c r="S36" s="55" t="s">
        <v>1</v>
      </c>
      <c r="T36" s="64"/>
      <c r="V36" s="64"/>
      <c r="W36" s="64"/>
      <c r="X36" s="64"/>
    </row>
    <row r="37" spans="1:24" ht="15" customHeight="1" x14ac:dyDescent="0.25">
      <c r="A37" s="55">
        <v>1469</v>
      </c>
      <c r="B37" s="54" t="s">
        <v>84</v>
      </c>
      <c r="C37" s="55" t="s">
        <v>200</v>
      </c>
      <c r="D37" s="61">
        <v>31</v>
      </c>
      <c r="E37" s="55" t="s">
        <v>71</v>
      </c>
      <c r="F37" s="54" t="s">
        <v>2</v>
      </c>
      <c r="G37" s="62" t="s">
        <v>1</v>
      </c>
      <c r="H37" s="55" t="s">
        <v>3</v>
      </c>
      <c r="I37" s="55" t="s">
        <v>22</v>
      </c>
      <c r="J37" s="55" t="s">
        <v>686</v>
      </c>
      <c r="K37" s="55" t="s">
        <v>188</v>
      </c>
      <c r="L37" s="62" t="s">
        <v>201</v>
      </c>
      <c r="M37" s="59">
        <v>44752</v>
      </c>
      <c r="N37" s="63">
        <v>44752</v>
      </c>
      <c r="O37" s="54" t="s">
        <v>5</v>
      </c>
      <c r="P37" s="54" t="s">
        <v>158</v>
      </c>
      <c r="Q37" s="54" t="s">
        <v>666</v>
      </c>
      <c r="R37" s="54" t="s">
        <v>181</v>
      </c>
      <c r="S37" s="55" t="s">
        <v>6</v>
      </c>
      <c r="T37" s="64"/>
      <c r="V37" s="64"/>
      <c r="W37" s="64"/>
      <c r="X37" s="64"/>
    </row>
    <row r="38" spans="1:24" ht="15" customHeight="1" x14ac:dyDescent="0.25">
      <c r="A38" s="55">
        <v>1479</v>
      </c>
      <c r="B38" s="54" t="s">
        <v>167</v>
      </c>
      <c r="C38" s="55" t="s">
        <v>168</v>
      </c>
      <c r="D38" s="61">
        <v>34</v>
      </c>
      <c r="E38" s="55" t="s">
        <v>71</v>
      </c>
      <c r="F38" s="54" t="s">
        <v>2</v>
      </c>
      <c r="G38" s="62" t="s">
        <v>1</v>
      </c>
      <c r="H38" s="55" t="s">
        <v>3</v>
      </c>
      <c r="I38" s="55" t="s">
        <v>4</v>
      </c>
      <c r="J38" s="55" t="s">
        <v>686</v>
      </c>
      <c r="K38" s="55" t="s">
        <v>162</v>
      </c>
      <c r="L38" s="62" t="s">
        <v>1</v>
      </c>
      <c r="M38" s="59">
        <v>44608</v>
      </c>
      <c r="N38" s="63">
        <v>44757</v>
      </c>
      <c r="O38" s="54" t="s">
        <v>5</v>
      </c>
      <c r="P38" s="54" t="s">
        <v>316</v>
      </c>
      <c r="Q38" s="54" t="s">
        <v>316</v>
      </c>
      <c r="R38" s="54" t="s">
        <v>1</v>
      </c>
      <c r="S38" s="55" t="s">
        <v>1</v>
      </c>
      <c r="T38" s="64"/>
      <c r="V38" s="64"/>
      <c r="W38" s="64"/>
      <c r="X38" s="64"/>
    </row>
    <row r="39" spans="1:24" ht="15" customHeight="1" x14ac:dyDescent="0.25">
      <c r="A39" s="55">
        <v>1481</v>
      </c>
      <c r="B39" s="54" t="s">
        <v>473</v>
      </c>
      <c r="C39" s="55" t="s">
        <v>63</v>
      </c>
      <c r="D39" s="61">
        <v>50</v>
      </c>
      <c r="E39" s="55" t="s">
        <v>72</v>
      </c>
      <c r="F39" s="54" t="s">
        <v>2</v>
      </c>
      <c r="G39" s="62" t="s">
        <v>1</v>
      </c>
      <c r="H39" s="55" t="s">
        <v>3</v>
      </c>
      <c r="I39" s="55" t="s">
        <v>20</v>
      </c>
      <c r="J39" s="55" t="s">
        <v>686</v>
      </c>
      <c r="K39" s="55" t="s">
        <v>159</v>
      </c>
      <c r="L39" s="62" t="s">
        <v>577</v>
      </c>
      <c r="M39" s="59"/>
      <c r="N39" s="63">
        <v>44757</v>
      </c>
      <c r="O39" s="54" t="s">
        <v>17</v>
      </c>
      <c r="P39" s="54" t="s">
        <v>49</v>
      </c>
      <c r="Q39" s="55" t="s">
        <v>683</v>
      </c>
      <c r="R39" s="54" t="s">
        <v>86</v>
      </c>
      <c r="S39" s="55" t="s">
        <v>1</v>
      </c>
      <c r="T39" s="64"/>
      <c r="V39" s="64"/>
      <c r="W39" s="64"/>
      <c r="X39" s="64"/>
    </row>
    <row r="40" spans="1:24" ht="15" customHeight="1" x14ac:dyDescent="0.25">
      <c r="A40" s="55">
        <v>1500</v>
      </c>
      <c r="B40" s="55" t="s">
        <v>178</v>
      </c>
      <c r="C40" s="54" t="s">
        <v>142</v>
      </c>
      <c r="D40" s="61">
        <v>24</v>
      </c>
      <c r="E40" s="55" t="s">
        <v>70</v>
      </c>
      <c r="F40" s="54" t="s">
        <v>2</v>
      </c>
      <c r="G40" s="62" t="s">
        <v>1</v>
      </c>
      <c r="H40" s="55" t="s">
        <v>3</v>
      </c>
      <c r="I40" s="54" t="s">
        <v>251</v>
      </c>
      <c r="J40" s="55" t="s">
        <v>686</v>
      </c>
      <c r="K40" s="55" t="s">
        <v>596</v>
      </c>
      <c r="L40" s="62" t="s">
        <v>612</v>
      </c>
      <c r="M40" s="59"/>
      <c r="N40" s="63">
        <v>44772</v>
      </c>
      <c r="O40" s="54" t="s">
        <v>17</v>
      </c>
      <c r="P40" s="54" t="s">
        <v>158</v>
      </c>
      <c r="Q40" s="55" t="s">
        <v>66</v>
      </c>
      <c r="R40" s="54" t="s">
        <v>656</v>
      </c>
      <c r="S40" s="55" t="s">
        <v>1</v>
      </c>
      <c r="T40" s="64"/>
      <c r="V40" s="64"/>
      <c r="W40" s="64"/>
      <c r="X40" s="64"/>
    </row>
    <row r="41" spans="1:24" ht="15" customHeight="1" x14ac:dyDescent="0.25">
      <c r="A41" s="55">
        <v>1503</v>
      </c>
      <c r="B41" s="54" t="s">
        <v>474</v>
      </c>
      <c r="C41" s="55" t="s">
        <v>475</v>
      </c>
      <c r="D41" s="61">
        <v>27</v>
      </c>
      <c r="E41" s="55" t="s">
        <v>70</v>
      </c>
      <c r="F41" s="54" t="s">
        <v>2</v>
      </c>
      <c r="G41" s="62" t="s">
        <v>1</v>
      </c>
      <c r="H41" s="55" t="s">
        <v>3</v>
      </c>
      <c r="I41" s="55" t="s">
        <v>20</v>
      </c>
      <c r="J41" s="55" t="s">
        <v>686</v>
      </c>
      <c r="K41" s="55" t="s">
        <v>159</v>
      </c>
      <c r="L41" s="62" t="s">
        <v>579</v>
      </c>
      <c r="M41" s="59"/>
      <c r="N41" s="63">
        <v>44773</v>
      </c>
      <c r="O41" s="54" t="s">
        <v>17</v>
      </c>
      <c r="P41" s="54" t="s">
        <v>316</v>
      </c>
      <c r="Q41" s="54" t="s">
        <v>316</v>
      </c>
      <c r="R41" s="54" t="s">
        <v>1</v>
      </c>
      <c r="S41" s="55" t="s">
        <v>6</v>
      </c>
      <c r="T41" s="64"/>
      <c r="V41" s="64"/>
      <c r="W41" s="64"/>
      <c r="X41" s="64"/>
    </row>
    <row r="42" spans="1:24" ht="15" customHeight="1" x14ac:dyDescent="0.25">
      <c r="A42" s="55">
        <v>1508</v>
      </c>
      <c r="B42" s="54" t="s">
        <v>68</v>
      </c>
      <c r="C42" s="55" t="s">
        <v>419</v>
      </c>
      <c r="D42" s="61">
        <v>32</v>
      </c>
      <c r="E42" s="55" t="s">
        <v>71</v>
      </c>
      <c r="F42" s="54" t="s">
        <v>2</v>
      </c>
      <c r="G42" s="62" t="s">
        <v>1</v>
      </c>
      <c r="H42" s="55" t="s">
        <v>3</v>
      </c>
      <c r="I42" s="55" t="s">
        <v>47</v>
      </c>
      <c r="J42" s="55" t="s">
        <v>686</v>
      </c>
      <c r="K42" s="55" t="s">
        <v>163</v>
      </c>
      <c r="L42" s="62" t="s">
        <v>530</v>
      </c>
      <c r="M42" s="59"/>
      <c r="N42" s="63">
        <v>44779</v>
      </c>
      <c r="O42" s="54" t="s">
        <v>5</v>
      </c>
      <c r="P42" s="54" t="s">
        <v>158</v>
      </c>
      <c r="Q42" s="55" t="s">
        <v>25</v>
      </c>
      <c r="R42" s="55" t="s">
        <v>160</v>
      </c>
      <c r="S42" s="55" t="s">
        <v>6</v>
      </c>
      <c r="T42" s="64"/>
      <c r="V42" s="64"/>
      <c r="W42" s="64"/>
      <c r="X42" s="64"/>
    </row>
    <row r="43" spans="1:24" ht="15" customHeight="1" x14ac:dyDescent="0.25">
      <c r="A43" s="55">
        <v>1510</v>
      </c>
      <c r="B43" s="54" t="s">
        <v>360</v>
      </c>
      <c r="C43" s="55" t="s">
        <v>342</v>
      </c>
      <c r="D43" s="61">
        <v>23</v>
      </c>
      <c r="E43" s="55" t="s">
        <v>70</v>
      </c>
      <c r="F43" s="54" t="s">
        <v>2</v>
      </c>
      <c r="G43" s="62" t="s">
        <v>1</v>
      </c>
      <c r="H43" s="55" t="s">
        <v>3</v>
      </c>
      <c r="I43" s="55" t="s">
        <v>19</v>
      </c>
      <c r="J43" s="55" t="s">
        <v>686</v>
      </c>
      <c r="K43" s="55" t="s">
        <v>184</v>
      </c>
      <c r="L43" s="62" t="s">
        <v>570</v>
      </c>
      <c r="M43" s="59">
        <v>44767</v>
      </c>
      <c r="N43" s="63">
        <v>44781</v>
      </c>
      <c r="O43" s="54" t="s">
        <v>5</v>
      </c>
      <c r="P43" s="54" t="s">
        <v>49</v>
      </c>
      <c r="Q43" s="54" t="s">
        <v>685</v>
      </c>
      <c r="R43" s="54" t="s">
        <v>1</v>
      </c>
      <c r="S43" s="55" t="s">
        <v>1</v>
      </c>
      <c r="T43" s="64"/>
      <c r="V43" s="64"/>
      <c r="W43" s="64"/>
      <c r="X43" s="64"/>
    </row>
    <row r="44" spans="1:24" ht="15" customHeight="1" x14ac:dyDescent="0.25">
      <c r="A44" s="55">
        <v>1513</v>
      </c>
      <c r="B44" s="54" t="s">
        <v>319</v>
      </c>
      <c r="C44" s="55" t="s">
        <v>319</v>
      </c>
      <c r="D44" s="61"/>
      <c r="E44" s="55" t="s">
        <v>1</v>
      </c>
      <c r="F44" s="54" t="s">
        <v>2</v>
      </c>
      <c r="G44" s="62" t="s">
        <v>1</v>
      </c>
      <c r="H44" s="55" t="s">
        <v>3</v>
      </c>
      <c r="I44" s="55" t="s">
        <v>50</v>
      </c>
      <c r="J44" s="55" t="s">
        <v>686</v>
      </c>
      <c r="K44" s="55" t="s">
        <v>594</v>
      </c>
      <c r="L44" s="62" t="s">
        <v>198</v>
      </c>
      <c r="M44" s="59"/>
      <c r="N44" s="63">
        <v>44783</v>
      </c>
      <c r="O44" s="54" t="s">
        <v>5</v>
      </c>
      <c r="P44" s="54" t="s">
        <v>158</v>
      </c>
      <c r="Q44" s="54" t="s">
        <v>66</v>
      </c>
      <c r="R44" s="54" t="s">
        <v>656</v>
      </c>
      <c r="S44" s="55" t="s">
        <v>6</v>
      </c>
      <c r="T44" s="64"/>
      <c r="V44" s="64"/>
      <c r="W44" s="64"/>
      <c r="X44" s="64"/>
    </row>
    <row r="45" spans="1:24" ht="15" customHeight="1" x14ac:dyDescent="0.25">
      <c r="A45" s="55">
        <v>1546</v>
      </c>
      <c r="B45" s="54" t="s">
        <v>349</v>
      </c>
      <c r="C45" s="55" t="s">
        <v>79</v>
      </c>
      <c r="D45" s="61">
        <v>30</v>
      </c>
      <c r="E45" s="55" t="s">
        <v>71</v>
      </c>
      <c r="F45" s="54" t="s">
        <v>2</v>
      </c>
      <c r="G45" s="62" t="s">
        <v>1</v>
      </c>
      <c r="H45" s="55" t="s">
        <v>3</v>
      </c>
      <c r="I45" s="55" t="s">
        <v>20</v>
      </c>
      <c r="J45" s="55" t="s">
        <v>686</v>
      </c>
      <c r="K45" s="55" t="s">
        <v>159</v>
      </c>
      <c r="L45" s="62" t="s">
        <v>308</v>
      </c>
      <c r="M45" s="59"/>
      <c r="N45" s="63">
        <v>44807</v>
      </c>
      <c r="O45" s="54" t="s">
        <v>17</v>
      </c>
      <c r="P45" s="54" t="s">
        <v>158</v>
      </c>
      <c r="Q45" s="55" t="s">
        <v>666</v>
      </c>
      <c r="R45" s="55" t="s">
        <v>58</v>
      </c>
      <c r="S45" s="55" t="s">
        <v>6</v>
      </c>
      <c r="T45" s="64"/>
      <c r="V45" s="64"/>
      <c r="W45" s="64"/>
      <c r="X45" s="64"/>
    </row>
    <row r="46" spans="1:24" ht="15" customHeight="1" x14ac:dyDescent="0.25">
      <c r="A46" s="55">
        <v>1548</v>
      </c>
      <c r="B46" s="54" t="s">
        <v>476</v>
      </c>
      <c r="C46" s="55" t="s">
        <v>290</v>
      </c>
      <c r="D46" s="61">
        <v>22</v>
      </c>
      <c r="E46" s="55" t="s">
        <v>70</v>
      </c>
      <c r="F46" s="54" t="s">
        <v>2</v>
      </c>
      <c r="G46" s="62" t="s">
        <v>1</v>
      </c>
      <c r="H46" s="55" t="s">
        <v>3</v>
      </c>
      <c r="I46" s="55" t="s">
        <v>20</v>
      </c>
      <c r="J46" s="55" t="s">
        <v>686</v>
      </c>
      <c r="K46" s="55" t="s">
        <v>159</v>
      </c>
      <c r="L46" s="62" t="s">
        <v>175</v>
      </c>
      <c r="M46" s="59"/>
      <c r="N46" s="63">
        <v>44808</v>
      </c>
      <c r="O46" s="54" t="s">
        <v>17</v>
      </c>
      <c r="P46" s="54" t="s">
        <v>316</v>
      </c>
      <c r="Q46" s="55" t="s">
        <v>316</v>
      </c>
      <c r="R46" s="54" t="s">
        <v>1</v>
      </c>
      <c r="S46" s="55" t="s">
        <v>6</v>
      </c>
      <c r="T46" s="64"/>
      <c r="V46" s="64"/>
      <c r="W46" s="64"/>
      <c r="X46" s="64"/>
    </row>
    <row r="47" spans="1:24" ht="15" customHeight="1" x14ac:dyDescent="0.25">
      <c r="A47" s="55">
        <v>1557</v>
      </c>
      <c r="B47" s="55" t="s">
        <v>248</v>
      </c>
      <c r="C47" s="54" t="s">
        <v>247</v>
      </c>
      <c r="D47" s="61">
        <v>60</v>
      </c>
      <c r="E47" s="55" t="s">
        <v>15</v>
      </c>
      <c r="F47" s="54" t="s">
        <v>2</v>
      </c>
      <c r="G47" s="62" t="s">
        <v>1</v>
      </c>
      <c r="H47" s="55" t="s">
        <v>3</v>
      </c>
      <c r="I47" s="54" t="s">
        <v>251</v>
      </c>
      <c r="J47" s="55" t="s">
        <v>686</v>
      </c>
      <c r="K47" s="55" t="s">
        <v>596</v>
      </c>
      <c r="L47" s="62" t="s">
        <v>644</v>
      </c>
      <c r="M47" s="59"/>
      <c r="N47" s="63">
        <v>44813</v>
      </c>
      <c r="O47" s="54" t="s">
        <v>5</v>
      </c>
      <c r="P47" s="54" t="s">
        <v>158</v>
      </c>
      <c r="Q47" s="55" t="s">
        <v>66</v>
      </c>
      <c r="R47" s="54" t="s">
        <v>656</v>
      </c>
      <c r="S47" s="55" t="s">
        <v>1</v>
      </c>
      <c r="T47" s="64"/>
      <c r="V47" s="64"/>
      <c r="W47" s="64"/>
      <c r="X47" s="64"/>
    </row>
    <row r="48" spans="1:24" ht="15" customHeight="1" x14ac:dyDescent="0.25">
      <c r="A48" s="55">
        <v>1559</v>
      </c>
      <c r="B48" s="54" t="s">
        <v>23</v>
      </c>
      <c r="C48" s="55" t="s">
        <v>169</v>
      </c>
      <c r="D48" s="61">
        <v>54</v>
      </c>
      <c r="E48" s="55" t="s">
        <v>72</v>
      </c>
      <c r="F48" s="54" t="s">
        <v>2</v>
      </c>
      <c r="G48" s="62" t="s">
        <v>1</v>
      </c>
      <c r="H48" s="55" t="s">
        <v>3</v>
      </c>
      <c r="I48" s="55" t="s">
        <v>4</v>
      </c>
      <c r="J48" s="55" t="s">
        <v>686</v>
      </c>
      <c r="K48" s="55" t="s">
        <v>162</v>
      </c>
      <c r="L48" s="62" t="s">
        <v>564</v>
      </c>
      <c r="M48" s="59">
        <v>44082</v>
      </c>
      <c r="N48" s="63">
        <v>44814</v>
      </c>
      <c r="O48" s="54" t="s">
        <v>5</v>
      </c>
      <c r="P48" s="54" t="s">
        <v>316</v>
      </c>
      <c r="Q48" s="54" t="s">
        <v>316</v>
      </c>
      <c r="R48" s="54" t="s">
        <v>1</v>
      </c>
      <c r="S48" s="55" t="s">
        <v>1</v>
      </c>
      <c r="T48" s="64"/>
      <c r="V48" s="64"/>
      <c r="W48" s="64"/>
      <c r="X48" s="64"/>
    </row>
    <row r="49" spans="1:24" ht="15" customHeight="1" x14ac:dyDescent="0.25">
      <c r="A49" s="55">
        <v>1569</v>
      </c>
      <c r="B49" s="54" t="s">
        <v>83</v>
      </c>
      <c r="C49" s="55" t="s">
        <v>195</v>
      </c>
      <c r="D49" s="61">
        <v>27</v>
      </c>
      <c r="E49" s="55" t="s">
        <v>70</v>
      </c>
      <c r="F49" s="54" t="s">
        <v>2</v>
      </c>
      <c r="G49" s="62" t="s">
        <v>1</v>
      </c>
      <c r="H49" s="55" t="s">
        <v>3</v>
      </c>
      <c r="I49" s="55" t="s">
        <v>46</v>
      </c>
      <c r="J49" s="55" t="s">
        <v>686</v>
      </c>
      <c r="K49" s="55" t="s">
        <v>172</v>
      </c>
      <c r="L49" s="62" t="s">
        <v>196</v>
      </c>
      <c r="M49" s="59"/>
      <c r="N49" s="63">
        <v>44821</v>
      </c>
      <c r="O49" s="54" t="s">
        <v>5</v>
      </c>
      <c r="P49" s="54" t="s">
        <v>158</v>
      </c>
      <c r="Q49" s="55" t="s">
        <v>25</v>
      </c>
      <c r="R49" s="55" t="s">
        <v>160</v>
      </c>
      <c r="S49" s="55" t="s">
        <v>6</v>
      </c>
      <c r="T49" s="64"/>
      <c r="V49" s="64"/>
      <c r="W49" s="64"/>
      <c r="X49" s="64"/>
    </row>
    <row r="50" spans="1:24" ht="15" customHeight="1" x14ac:dyDescent="0.25">
      <c r="A50" s="55">
        <v>1572</v>
      </c>
      <c r="B50" s="55" t="s">
        <v>241</v>
      </c>
      <c r="C50" s="54" t="s">
        <v>240</v>
      </c>
      <c r="D50" s="61">
        <v>27</v>
      </c>
      <c r="E50" s="55" t="s">
        <v>70</v>
      </c>
      <c r="F50" s="54" t="s">
        <v>2</v>
      </c>
      <c r="G50" s="62" t="s">
        <v>1</v>
      </c>
      <c r="H50" s="55" t="s">
        <v>3</v>
      </c>
      <c r="I50" s="54" t="s">
        <v>251</v>
      </c>
      <c r="J50" s="55" t="s">
        <v>686</v>
      </c>
      <c r="K50" s="55" t="s">
        <v>596</v>
      </c>
      <c r="L50" s="62" t="s">
        <v>622</v>
      </c>
      <c r="M50" s="59"/>
      <c r="N50" s="63">
        <v>44822</v>
      </c>
      <c r="O50" s="54" t="s">
        <v>5</v>
      </c>
      <c r="P50" s="54" t="s">
        <v>158</v>
      </c>
      <c r="Q50" s="55" t="s">
        <v>25</v>
      </c>
      <c r="R50" s="55" t="s">
        <v>160</v>
      </c>
      <c r="S50" s="55" t="s">
        <v>1</v>
      </c>
      <c r="T50" s="64"/>
      <c r="V50" s="64"/>
      <c r="W50" s="64"/>
      <c r="X50" s="64"/>
    </row>
    <row r="51" spans="1:24" ht="15" customHeight="1" x14ac:dyDescent="0.25">
      <c r="A51" s="55">
        <v>1577</v>
      </c>
      <c r="B51" s="55" t="s">
        <v>80</v>
      </c>
      <c r="C51" s="54" t="s">
        <v>225</v>
      </c>
      <c r="D51" s="61">
        <v>56</v>
      </c>
      <c r="E51" s="55" t="s">
        <v>72</v>
      </c>
      <c r="F51" s="54" t="s">
        <v>2</v>
      </c>
      <c r="G51" s="62" t="s">
        <v>1</v>
      </c>
      <c r="H51" s="55" t="s">
        <v>3</v>
      </c>
      <c r="I51" s="54" t="s">
        <v>251</v>
      </c>
      <c r="J51" s="55" t="s">
        <v>686</v>
      </c>
      <c r="K51" s="55" t="s">
        <v>596</v>
      </c>
      <c r="L51" s="62" t="s">
        <v>646</v>
      </c>
      <c r="M51" s="59"/>
      <c r="N51" s="63">
        <v>44825</v>
      </c>
      <c r="O51" s="54" t="s">
        <v>5</v>
      </c>
      <c r="P51" s="54" t="s">
        <v>158</v>
      </c>
      <c r="Q51" s="55" t="s">
        <v>25</v>
      </c>
      <c r="R51" s="55" t="s">
        <v>160</v>
      </c>
      <c r="S51" s="55" t="s">
        <v>1</v>
      </c>
      <c r="T51" s="64"/>
      <c r="V51" s="64"/>
      <c r="W51" s="64"/>
      <c r="X51" s="64"/>
    </row>
    <row r="52" spans="1:24" ht="15" customHeight="1" x14ac:dyDescent="0.25">
      <c r="A52" s="55">
        <v>1586</v>
      </c>
      <c r="B52" s="55" t="s">
        <v>238</v>
      </c>
      <c r="C52" s="54" t="s">
        <v>237</v>
      </c>
      <c r="D52" s="61">
        <v>35</v>
      </c>
      <c r="E52" s="55" t="s">
        <v>71</v>
      </c>
      <c r="F52" s="54" t="s">
        <v>2</v>
      </c>
      <c r="G52" s="62" t="s">
        <v>1</v>
      </c>
      <c r="H52" s="55" t="s">
        <v>3</v>
      </c>
      <c r="I52" s="54" t="s">
        <v>251</v>
      </c>
      <c r="J52" s="55" t="s">
        <v>686</v>
      </c>
      <c r="K52" s="55" t="s">
        <v>596</v>
      </c>
      <c r="L52" s="62" t="s">
        <v>609</v>
      </c>
      <c r="M52" s="59"/>
      <c r="N52" s="63">
        <v>44836</v>
      </c>
      <c r="O52" s="54" t="s">
        <v>5</v>
      </c>
      <c r="P52" s="54" t="s">
        <v>158</v>
      </c>
      <c r="Q52" s="55" t="s">
        <v>25</v>
      </c>
      <c r="R52" s="55" t="s">
        <v>160</v>
      </c>
      <c r="S52" s="55" t="s">
        <v>1</v>
      </c>
      <c r="T52" s="64"/>
      <c r="V52" s="64"/>
      <c r="W52" s="64"/>
      <c r="X52" s="64"/>
    </row>
    <row r="53" spans="1:24" ht="15" customHeight="1" x14ac:dyDescent="0.25">
      <c r="A53" s="55">
        <v>1595</v>
      </c>
      <c r="B53" s="55" t="s">
        <v>27</v>
      </c>
      <c r="C53" s="54" t="s">
        <v>239</v>
      </c>
      <c r="D53" s="61">
        <v>27</v>
      </c>
      <c r="E53" s="55" t="s">
        <v>70</v>
      </c>
      <c r="F53" s="54" t="s">
        <v>2</v>
      </c>
      <c r="G53" s="62" t="s">
        <v>1</v>
      </c>
      <c r="H53" s="55" t="s">
        <v>3</v>
      </c>
      <c r="I53" s="54" t="s">
        <v>251</v>
      </c>
      <c r="J53" s="55" t="s">
        <v>686</v>
      </c>
      <c r="K53" s="55" t="s">
        <v>596</v>
      </c>
      <c r="L53" s="62" t="s">
        <v>633</v>
      </c>
      <c r="M53" s="59"/>
      <c r="N53" s="63">
        <v>44845</v>
      </c>
      <c r="O53" s="54" t="s">
        <v>5</v>
      </c>
      <c r="P53" s="54" t="s">
        <v>158</v>
      </c>
      <c r="Q53" s="55" t="s">
        <v>25</v>
      </c>
      <c r="R53" s="55" t="s">
        <v>160</v>
      </c>
      <c r="S53" s="55" t="s">
        <v>1</v>
      </c>
      <c r="T53" s="64"/>
      <c r="V53" s="64"/>
      <c r="W53" s="64"/>
      <c r="X53" s="64"/>
    </row>
    <row r="54" spans="1:24" ht="15" customHeight="1" x14ac:dyDescent="0.25">
      <c r="A54" s="55">
        <v>1597</v>
      </c>
      <c r="B54" s="54" t="s">
        <v>330</v>
      </c>
      <c r="C54" s="55" t="s">
        <v>351</v>
      </c>
      <c r="D54" s="61">
        <v>36</v>
      </c>
      <c r="E54" s="55" t="s">
        <v>71</v>
      </c>
      <c r="F54" s="54" t="s">
        <v>2</v>
      </c>
      <c r="G54" s="62" t="s">
        <v>1</v>
      </c>
      <c r="H54" s="55" t="s">
        <v>3</v>
      </c>
      <c r="I54" s="55" t="s">
        <v>22</v>
      </c>
      <c r="J54" s="55" t="s">
        <v>686</v>
      </c>
      <c r="K54" s="55" t="s">
        <v>188</v>
      </c>
      <c r="L54" s="62" t="s">
        <v>281</v>
      </c>
      <c r="M54" s="59">
        <v>44845</v>
      </c>
      <c r="N54" s="63">
        <v>44846</v>
      </c>
      <c r="O54" s="54" t="s">
        <v>5</v>
      </c>
      <c r="P54" s="54" t="s">
        <v>158</v>
      </c>
      <c r="Q54" s="55" t="s">
        <v>25</v>
      </c>
      <c r="R54" s="55" t="s">
        <v>160</v>
      </c>
      <c r="S54" s="54" t="s">
        <v>6</v>
      </c>
      <c r="T54" s="64"/>
      <c r="V54" s="64"/>
      <c r="W54" s="64"/>
      <c r="X54" s="64"/>
    </row>
    <row r="55" spans="1:24" ht="15" customHeight="1" x14ac:dyDescent="0.25">
      <c r="A55" s="55">
        <v>1605</v>
      </c>
      <c r="B55" s="54" t="s">
        <v>294</v>
      </c>
      <c r="C55" s="55" t="s">
        <v>341</v>
      </c>
      <c r="D55" s="61">
        <v>37</v>
      </c>
      <c r="E55" s="55" t="s">
        <v>71</v>
      </c>
      <c r="F55" s="54" t="s">
        <v>2</v>
      </c>
      <c r="G55" s="62" t="s">
        <v>1</v>
      </c>
      <c r="H55" s="55" t="s">
        <v>3</v>
      </c>
      <c r="I55" s="55" t="s">
        <v>19</v>
      </c>
      <c r="J55" s="55" t="s">
        <v>686</v>
      </c>
      <c r="K55" s="55" t="s">
        <v>184</v>
      </c>
      <c r="L55" s="62" t="s">
        <v>571</v>
      </c>
      <c r="M55" s="59">
        <v>44850</v>
      </c>
      <c r="N55" s="63">
        <v>44850</v>
      </c>
      <c r="O55" s="54" t="s">
        <v>5</v>
      </c>
      <c r="P55" s="54" t="s">
        <v>158</v>
      </c>
      <c r="Q55" s="55" t="s">
        <v>66</v>
      </c>
      <c r="R55" s="54" t="s">
        <v>656</v>
      </c>
      <c r="S55" s="55" t="s">
        <v>1</v>
      </c>
      <c r="T55" s="64"/>
      <c r="V55" s="64"/>
      <c r="W55" s="64"/>
      <c r="X55" s="64"/>
    </row>
    <row r="56" spans="1:24" ht="15" customHeight="1" x14ac:dyDescent="0.25">
      <c r="A56" s="55">
        <v>1606</v>
      </c>
      <c r="B56" s="54" t="s">
        <v>243</v>
      </c>
      <c r="C56" s="55" t="s">
        <v>242</v>
      </c>
      <c r="D56" s="61">
        <v>20</v>
      </c>
      <c r="E56" s="55" t="s">
        <v>16</v>
      </c>
      <c r="F56" s="54" t="s">
        <v>2</v>
      </c>
      <c r="G56" s="62" t="s">
        <v>1</v>
      </c>
      <c r="H56" s="55" t="s">
        <v>3</v>
      </c>
      <c r="I56" s="54" t="s">
        <v>251</v>
      </c>
      <c r="J56" s="55" t="s">
        <v>686</v>
      </c>
      <c r="K56" s="55" t="s">
        <v>596</v>
      </c>
      <c r="L56" s="62" t="s">
        <v>611</v>
      </c>
      <c r="M56" s="59"/>
      <c r="N56" s="63">
        <v>44852</v>
      </c>
      <c r="O56" s="54" t="s">
        <v>5</v>
      </c>
      <c r="P56" s="54" t="s">
        <v>158</v>
      </c>
      <c r="Q56" s="55" t="s">
        <v>25</v>
      </c>
      <c r="R56" s="55" t="s">
        <v>160</v>
      </c>
      <c r="S56" s="55" t="s">
        <v>1</v>
      </c>
      <c r="T56" s="64"/>
      <c r="V56" s="64"/>
      <c r="W56" s="64"/>
      <c r="X56" s="64"/>
    </row>
    <row r="57" spans="1:24" ht="15" customHeight="1" x14ac:dyDescent="0.25">
      <c r="A57" s="73">
        <v>1617</v>
      </c>
      <c r="B57" s="73" t="s">
        <v>222</v>
      </c>
      <c r="C57" s="73" t="s">
        <v>92</v>
      </c>
      <c r="D57" s="74">
        <v>23</v>
      </c>
      <c r="E57" s="73" t="s">
        <v>70</v>
      </c>
      <c r="F57" s="73" t="s">
        <v>2</v>
      </c>
      <c r="G57" s="77" t="s">
        <v>1</v>
      </c>
      <c r="H57" s="73" t="s">
        <v>3</v>
      </c>
      <c r="I57" s="73" t="s">
        <v>4</v>
      </c>
      <c r="J57" s="73" t="s">
        <v>686</v>
      </c>
      <c r="K57" s="73" t="s">
        <v>162</v>
      </c>
      <c r="L57" s="77" t="s">
        <v>1</v>
      </c>
      <c r="M57" s="76"/>
      <c r="N57" s="78">
        <v>44858</v>
      </c>
      <c r="O57" s="73" t="s">
        <v>17</v>
      </c>
      <c r="P57" s="73" t="s">
        <v>158</v>
      </c>
      <c r="Q57" s="73" t="s">
        <v>666</v>
      </c>
      <c r="R57" s="73" t="s">
        <v>67</v>
      </c>
      <c r="S57" s="73" t="s">
        <v>1</v>
      </c>
      <c r="T57" s="64"/>
      <c r="V57" s="64"/>
      <c r="W57" s="64"/>
      <c r="X57" s="64"/>
    </row>
    <row r="58" spans="1:24" ht="15" customHeight="1" x14ac:dyDescent="0.25">
      <c r="A58" s="55">
        <v>1622</v>
      </c>
      <c r="B58" s="55" t="s">
        <v>174</v>
      </c>
      <c r="C58" s="54" t="s">
        <v>173</v>
      </c>
      <c r="D58" s="61">
        <v>61</v>
      </c>
      <c r="E58" s="55" t="s">
        <v>15</v>
      </c>
      <c r="F58" s="54" t="s">
        <v>2</v>
      </c>
      <c r="G58" s="62" t="s">
        <v>1</v>
      </c>
      <c r="H58" s="55" t="s">
        <v>3</v>
      </c>
      <c r="I58" s="55" t="s">
        <v>46</v>
      </c>
      <c r="J58" s="55" t="s">
        <v>686</v>
      </c>
      <c r="K58" s="55" t="s">
        <v>172</v>
      </c>
      <c r="L58" s="62" t="s">
        <v>523</v>
      </c>
      <c r="M58" s="59">
        <v>43734</v>
      </c>
      <c r="N58" s="63">
        <v>44862</v>
      </c>
      <c r="O58" s="54" t="s">
        <v>5</v>
      </c>
      <c r="P58" s="54" t="s">
        <v>49</v>
      </c>
      <c r="Q58" s="55" t="s">
        <v>74</v>
      </c>
      <c r="R58" s="54" t="s">
        <v>399</v>
      </c>
      <c r="S58" s="55" t="s">
        <v>1</v>
      </c>
      <c r="T58" s="64"/>
      <c r="V58" s="64"/>
      <c r="W58" s="64"/>
      <c r="X58" s="64"/>
    </row>
    <row r="59" spans="1:24" ht="15" customHeight="1" x14ac:dyDescent="0.25">
      <c r="A59" s="55">
        <v>1625</v>
      </c>
      <c r="B59" s="54" t="s">
        <v>322</v>
      </c>
      <c r="C59" s="55" t="s">
        <v>346</v>
      </c>
      <c r="D59" s="61">
        <v>31</v>
      </c>
      <c r="E59" s="55" t="s">
        <v>71</v>
      </c>
      <c r="F59" s="54" t="s">
        <v>2</v>
      </c>
      <c r="G59" s="62" t="s">
        <v>1</v>
      </c>
      <c r="H59" s="55" t="s">
        <v>3</v>
      </c>
      <c r="I59" s="55" t="s">
        <v>22</v>
      </c>
      <c r="J59" s="55" t="s">
        <v>686</v>
      </c>
      <c r="K59" s="55" t="s">
        <v>188</v>
      </c>
      <c r="L59" s="62" t="s">
        <v>282</v>
      </c>
      <c r="M59" s="59">
        <v>44864</v>
      </c>
      <c r="N59" s="63">
        <v>44864</v>
      </c>
      <c r="O59" s="54" t="s">
        <v>17</v>
      </c>
      <c r="P59" s="54" t="s">
        <v>316</v>
      </c>
      <c r="Q59" s="54" t="s">
        <v>316</v>
      </c>
      <c r="R59" s="54" t="s">
        <v>1</v>
      </c>
      <c r="S59" s="55" t="s">
        <v>1</v>
      </c>
      <c r="T59" s="64"/>
      <c r="V59" s="64"/>
      <c r="W59" s="64"/>
      <c r="X59" s="64"/>
    </row>
    <row r="60" spans="1:24" ht="15" customHeight="1" x14ac:dyDescent="0.25">
      <c r="A60" s="55">
        <v>1634</v>
      </c>
      <c r="B60" s="54" t="s">
        <v>326</v>
      </c>
      <c r="C60" s="55" t="s">
        <v>42</v>
      </c>
      <c r="D60" s="61">
        <v>26</v>
      </c>
      <c r="E60" s="55" t="s">
        <v>70</v>
      </c>
      <c r="F60" s="54" t="s">
        <v>2</v>
      </c>
      <c r="G60" s="62" t="s">
        <v>1</v>
      </c>
      <c r="H60" s="55" t="s">
        <v>3</v>
      </c>
      <c r="I60" s="55" t="s">
        <v>98</v>
      </c>
      <c r="J60" s="55" t="s">
        <v>686</v>
      </c>
      <c r="K60" s="55" t="s">
        <v>164</v>
      </c>
      <c r="L60" s="62" t="s">
        <v>558</v>
      </c>
      <c r="M60" s="59">
        <v>44865</v>
      </c>
      <c r="N60" s="63">
        <v>44872</v>
      </c>
      <c r="O60" s="54" t="s">
        <v>5</v>
      </c>
      <c r="P60" s="54" t="s">
        <v>158</v>
      </c>
      <c r="Q60" s="55" t="s">
        <v>25</v>
      </c>
      <c r="R60" s="55" t="s">
        <v>160</v>
      </c>
      <c r="S60" s="55" t="s">
        <v>1</v>
      </c>
      <c r="T60" s="64"/>
      <c r="V60" s="64"/>
      <c r="W60" s="64"/>
      <c r="X60" s="64"/>
    </row>
    <row r="61" spans="1:24" ht="15" customHeight="1" x14ac:dyDescent="0.25">
      <c r="A61" s="55">
        <v>1640</v>
      </c>
      <c r="B61" s="54" t="s">
        <v>325</v>
      </c>
      <c r="C61" s="55" t="s">
        <v>347</v>
      </c>
      <c r="D61" s="61"/>
      <c r="E61" s="55" t="s">
        <v>1</v>
      </c>
      <c r="F61" s="54" t="s">
        <v>2</v>
      </c>
      <c r="G61" s="62" t="s">
        <v>48</v>
      </c>
      <c r="H61" s="54" t="s">
        <v>199</v>
      </c>
      <c r="I61" s="54" t="s">
        <v>59</v>
      </c>
      <c r="J61" s="55" t="s">
        <v>686</v>
      </c>
      <c r="K61" s="55" t="s">
        <v>185</v>
      </c>
      <c r="L61" s="62" t="s">
        <v>365</v>
      </c>
      <c r="M61" s="59"/>
      <c r="N61" s="63">
        <v>44878</v>
      </c>
      <c r="O61" s="54" t="s">
        <v>5</v>
      </c>
      <c r="P61" s="54" t="s">
        <v>158</v>
      </c>
      <c r="Q61" s="55" t="s">
        <v>66</v>
      </c>
      <c r="R61" s="54" t="s">
        <v>656</v>
      </c>
      <c r="S61" s="55" t="s">
        <v>1</v>
      </c>
      <c r="T61" s="64"/>
      <c r="V61" s="64"/>
      <c r="W61" s="64"/>
      <c r="X61" s="64"/>
    </row>
    <row r="62" spans="1:24" ht="15" customHeight="1" x14ac:dyDescent="0.25">
      <c r="A62" s="55">
        <v>1658</v>
      </c>
      <c r="B62" s="54" t="s">
        <v>211</v>
      </c>
      <c r="C62" s="55" t="s">
        <v>212</v>
      </c>
      <c r="D62" s="61">
        <v>38</v>
      </c>
      <c r="E62" s="55" t="s">
        <v>71</v>
      </c>
      <c r="F62" s="54" t="s">
        <v>2</v>
      </c>
      <c r="G62" s="62" t="s">
        <v>1</v>
      </c>
      <c r="H62" s="55" t="s">
        <v>3</v>
      </c>
      <c r="I62" s="55" t="s">
        <v>42</v>
      </c>
      <c r="J62" s="55" t="s">
        <v>686</v>
      </c>
      <c r="K62" s="55" t="s">
        <v>209</v>
      </c>
      <c r="L62" s="62" t="s">
        <v>539</v>
      </c>
      <c r="M62" s="59">
        <v>44891</v>
      </c>
      <c r="N62" s="63">
        <v>44891</v>
      </c>
      <c r="O62" s="54" t="s">
        <v>5</v>
      </c>
      <c r="P62" s="54" t="s">
        <v>158</v>
      </c>
      <c r="Q62" s="55" t="s">
        <v>66</v>
      </c>
      <c r="R62" s="54" t="s">
        <v>656</v>
      </c>
      <c r="S62" s="55" t="s">
        <v>1</v>
      </c>
      <c r="T62" s="64"/>
      <c r="V62" s="64"/>
      <c r="W62" s="64"/>
      <c r="X62" s="64"/>
    </row>
    <row r="63" spans="1:24" ht="15" customHeight="1" x14ac:dyDescent="0.25">
      <c r="A63" s="55">
        <v>1675</v>
      </c>
      <c r="B63" s="55" t="s">
        <v>11</v>
      </c>
      <c r="C63" s="54" t="s">
        <v>210</v>
      </c>
      <c r="D63" s="61">
        <v>54</v>
      </c>
      <c r="E63" s="55" t="s">
        <v>72</v>
      </c>
      <c r="F63" s="54" t="s">
        <v>2</v>
      </c>
      <c r="G63" s="62" t="s">
        <v>1</v>
      </c>
      <c r="H63" s="55" t="s">
        <v>3</v>
      </c>
      <c r="I63" s="55" t="s">
        <v>42</v>
      </c>
      <c r="J63" s="55" t="s">
        <v>686</v>
      </c>
      <c r="K63" s="55" t="s">
        <v>209</v>
      </c>
      <c r="L63" s="62" t="s">
        <v>538</v>
      </c>
      <c r="M63" s="59"/>
      <c r="N63" s="63">
        <v>44904</v>
      </c>
      <c r="O63" s="54" t="s">
        <v>5</v>
      </c>
      <c r="P63" s="54" t="s">
        <v>158</v>
      </c>
      <c r="Q63" s="55" t="s">
        <v>25</v>
      </c>
      <c r="R63" s="55" t="s">
        <v>160</v>
      </c>
      <c r="S63" s="55" t="s">
        <v>1</v>
      </c>
      <c r="T63" s="64"/>
      <c r="V63" s="64"/>
      <c r="W63" s="64"/>
      <c r="X63" s="64"/>
    </row>
    <row r="64" spans="1:24" ht="15" customHeight="1" x14ac:dyDescent="0.25">
      <c r="A64" s="55">
        <v>1689</v>
      </c>
      <c r="B64" s="54" t="s">
        <v>321</v>
      </c>
      <c r="C64" s="55" t="s">
        <v>345</v>
      </c>
      <c r="D64" s="61">
        <v>35</v>
      </c>
      <c r="E64" s="55" t="s">
        <v>71</v>
      </c>
      <c r="F64" s="54" t="s">
        <v>2</v>
      </c>
      <c r="G64" s="62" t="s">
        <v>1</v>
      </c>
      <c r="H64" s="55" t="s">
        <v>3</v>
      </c>
      <c r="I64" s="55" t="s">
        <v>98</v>
      </c>
      <c r="J64" s="55" t="s">
        <v>686</v>
      </c>
      <c r="K64" s="55" t="s">
        <v>164</v>
      </c>
      <c r="L64" s="62" t="s">
        <v>545</v>
      </c>
      <c r="M64" s="59">
        <v>44801</v>
      </c>
      <c r="N64" s="63">
        <v>44913</v>
      </c>
      <c r="O64" s="54" t="s">
        <v>5</v>
      </c>
      <c r="P64" s="54" t="s">
        <v>158</v>
      </c>
      <c r="Q64" s="55" t="s">
        <v>25</v>
      </c>
      <c r="R64" s="55" t="s">
        <v>160</v>
      </c>
      <c r="S64" s="55" t="s">
        <v>1</v>
      </c>
      <c r="T64" s="64"/>
      <c r="V64" s="64"/>
      <c r="W64" s="64"/>
      <c r="X64" s="64"/>
    </row>
    <row r="65" spans="1:24" ht="15" customHeight="1" x14ac:dyDescent="0.25">
      <c r="A65" s="55">
        <v>1698</v>
      </c>
      <c r="B65" s="54" t="s">
        <v>669</v>
      </c>
      <c r="C65" s="55" t="s">
        <v>670</v>
      </c>
      <c r="D65" s="61">
        <v>53</v>
      </c>
      <c r="E65" s="55" t="s">
        <v>72</v>
      </c>
      <c r="F65" s="54" t="s">
        <v>2</v>
      </c>
      <c r="G65" s="62" t="s">
        <v>1</v>
      </c>
      <c r="H65" s="55" t="s">
        <v>3</v>
      </c>
      <c r="I65" s="55" t="s">
        <v>45</v>
      </c>
      <c r="J65" s="55" t="s">
        <v>686</v>
      </c>
      <c r="K65" s="55" t="s">
        <v>206</v>
      </c>
      <c r="L65" s="62" t="s">
        <v>532</v>
      </c>
      <c r="M65" s="59"/>
      <c r="N65" s="63">
        <v>44920</v>
      </c>
      <c r="O65" s="54" t="s">
        <v>17</v>
      </c>
      <c r="P65" s="54" t="s">
        <v>158</v>
      </c>
      <c r="Q65" s="55" t="s">
        <v>66</v>
      </c>
      <c r="R65" s="54" t="s">
        <v>657</v>
      </c>
      <c r="S65" s="55" t="s">
        <v>1</v>
      </c>
      <c r="T65" s="64"/>
      <c r="V65" s="64"/>
      <c r="W65" s="64"/>
      <c r="X65" s="64"/>
    </row>
    <row r="66" spans="1:24" ht="15" customHeight="1" x14ac:dyDescent="0.25">
      <c r="A66" s="55">
        <v>1702</v>
      </c>
      <c r="B66" s="55" t="s">
        <v>228</v>
      </c>
      <c r="C66" s="54" t="s">
        <v>154</v>
      </c>
      <c r="D66" s="61"/>
      <c r="E66" s="55" t="s">
        <v>1</v>
      </c>
      <c r="F66" s="54" t="s">
        <v>2</v>
      </c>
      <c r="G66" s="62" t="s">
        <v>1</v>
      </c>
      <c r="H66" s="55" t="s">
        <v>3</v>
      </c>
      <c r="I66" s="54" t="s">
        <v>251</v>
      </c>
      <c r="J66" s="55" t="s">
        <v>686</v>
      </c>
      <c r="K66" s="55" t="s">
        <v>596</v>
      </c>
      <c r="L66" s="62" t="s">
        <v>610</v>
      </c>
      <c r="M66" s="59"/>
      <c r="N66" s="63">
        <v>44921</v>
      </c>
      <c r="O66" s="54" t="s">
        <v>5</v>
      </c>
      <c r="P66" s="54" t="s">
        <v>158</v>
      </c>
      <c r="Q66" s="55" t="s">
        <v>25</v>
      </c>
      <c r="R66" s="55" t="s">
        <v>160</v>
      </c>
      <c r="S66" s="55" t="s">
        <v>1</v>
      </c>
      <c r="T66" s="64"/>
      <c r="V66" s="64"/>
      <c r="W66" s="64"/>
      <c r="X66" s="64"/>
    </row>
    <row r="67" spans="1:24" ht="15" customHeight="1" x14ac:dyDescent="0.25">
      <c r="A67" s="55">
        <v>1703</v>
      </c>
      <c r="B67" s="54" t="s">
        <v>370</v>
      </c>
      <c r="C67" s="55" t="s">
        <v>364</v>
      </c>
      <c r="D67" s="61">
        <v>30</v>
      </c>
      <c r="E67" s="55" t="s">
        <v>71</v>
      </c>
      <c r="F67" s="54" t="s">
        <v>2</v>
      </c>
      <c r="G67" s="62" t="s">
        <v>48</v>
      </c>
      <c r="H67" s="55" t="s">
        <v>3</v>
      </c>
      <c r="I67" s="55" t="s">
        <v>20</v>
      </c>
      <c r="J67" s="55" t="s">
        <v>686</v>
      </c>
      <c r="K67" s="55" t="s">
        <v>159</v>
      </c>
      <c r="L67" s="62" t="s">
        <v>307</v>
      </c>
      <c r="M67" s="59"/>
      <c r="N67" s="63">
        <v>44921</v>
      </c>
      <c r="O67" s="54" t="s">
        <v>5</v>
      </c>
      <c r="P67" s="54" t="s">
        <v>316</v>
      </c>
      <c r="Q67" s="54" t="s">
        <v>316</v>
      </c>
      <c r="R67" s="54" t="s">
        <v>1</v>
      </c>
      <c r="S67" s="55" t="s">
        <v>1</v>
      </c>
      <c r="T67" s="64"/>
      <c r="V67" s="64"/>
      <c r="W67" s="64"/>
      <c r="X67" s="64"/>
    </row>
    <row r="68" spans="1:24" ht="15" customHeight="1" x14ac:dyDescent="0.25">
      <c r="A68" s="55">
        <v>1708</v>
      </c>
      <c r="B68" s="54" t="s">
        <v>165</v>
      </c>
      <c r="C68" s="55" t="s">
        <v>166</v>
      </c>
      <c r="D68" s="61"/>
      <c r="E68" s="55" t="s">
        <v>1</v>
      </c>
      <c r="F68" s="54" t="s">
        <v>2</v>
      </c>
      <c r="G68" s="62" t="s">
        <v>1</v>
      </c>
      <c r="H68" s="55" t="s">
        <v>3</v>
      </c>
      <c r="I68" s="55" t="s">
        <v>4</v>
      </c>
      <c r="J68" s="55" t="s">
        <v>686</v>
      </c>
      <c r="K68" s="55" t="s">
        <v>162</v>
      </c>
      <c r="L68" s="62" t="s">
        <v>563</v>
      </c>
      <c r="M68" s="59">
        <v>44915</v>
      </c>
      <c r="N68" s="63">
        <v>44923</v>
      </c>
      <c r="O68" s="54" t="s">
        <v>17</v>
      </c>
      <c r="P68" s="54" t="s">
        <v>316</v>
      </c>
      <c r="Q68" s="54" t="s">
        <v>316</v>
      </c>
      <c r="R68" s="54" t="s">
        <v>1</v>
      </c>
      <c r="S68" s="55" t="s">
        <v>1</v>
      </c>
      <c r="T68" s="64"/>
      <c r="V68" s="64"/>
      <c r="W68" s="64"/>
      <c r="X68" s="64"/>
    </row>
    <row r="69" spans="1:24" ht="15" customHeight="1" x14ac:dyDescent="0.25">
      <c r="A69" s="55">
        <v>1711</v>
      </c>
      <c r="B69" s="54" t="s">
        <v>299</v>
      </c>
      <c r="C69" s="55" t="s">
        <v>300</v>
      </c>
      <c r="D69" s="61">
        <v>72</v>
      </c>
      <c r="E69" s="55" t="s">
        <v>15</v>
      </c>
      <c r="F69" s="54" t="s">
        <v>1</v>
      </c>
      <c r="G69" s="62" t="s">
        <v>1</v>
      </c>
      <c r="H69" s="55" t="s">
        <v>3</v>
      </c>
      <c r="I69" s="55" t="s">
        <v>45</v>
      </c>
      <c r="J69" s="55" t="s">
        <v>686</v>
      </c>
      <c r="K69" s="55" t="s">
        <v>206</v>
      </c>
      <c r="L69" s="62" t="s">
        <v>533</v>
      </c>
      <c r="M69" s="59">
        <v>43846</v>
      </c>
      <c r="N69" s="59">
        <v>44927</v>
      </c>
      <c r="O69" s="54" t="s">
        <v>5</v>
      </c>
      <c r="P69" s="54" t="s">
        <v>316</v>
      </c>
      <c r="Q69" s="54" t="s">
        <v>316</v>
      </c>
      <c r="R69" s="54" t="s">
        <v>1</v>
      </c>
      <c r="S69" s="54" t="s">
        <v>283</v>
      </c>
      <c r="T69" s="64"/>
      <c r="V69" s="64"/>
      <c r="W69" s="64"/>
      <c r="X69" s="64"/>
    </row>
    <row r="70" spans="1:24" ht="15" customHeight="1" x14ac:dyDescent="0.25">
      <c r="A70" s="55">
        <v>1712</v>
      </c>
      <c r="B70" s="54" t="s">
        <v>297</v>
      </c>
      <c r="C70" s="55" t="s">
        <v>298</v>
      </c>
      <c r="D70" s="61">
        <v>61</v>
      </c>
      <c r="E70" s="55" t="s">
        <v>15</v>
      </c>
      <c r="F70" s="54" t="s">
        <v>1</v>
      </c>
      <c r="G70" s="62" t="s">
        <v>1</v>
      </c>
      <c r="H70" s="55" t="s">
        <v>3</v>
      </c>
      <c r="I70" s="55" t="s">
        <v>45</v>
      </c>
      <c r="J70" s="55" t="s">
        <v>686</v>
      </c>
      <c r="K70" s="55" t="s">
        <v>206</v>
      </c>
      <c r="L70" s="62" t="s">
        <v>531</v>
      </c>
      <c r="M70" s="59">
        <v>44947</v>
      </c>
      <c r="N70" s="59">
        <v>44927</v>
      </c>
      <c r="O70" s="54" t="s">
        <v>5</v>
      </c>
      <c r="P70" s="54" t="s">
        <v>316</v>
      </c>
      <c r="Q70" s="54" t="s">
        <v>316</v>
      </c>
      <c r="R70" s="54" t="s">
        <v>1</v>
      </c>
      <c r="S70" s="54" t="s">
        <v>283</v>
      </c>
      <c r="T70" s="64"/>
      <c r="V70" s="64"/>
      <c r="W70" s="64"/>
      <c r="X70" s="64"/>
    </row>
    <row r="71" spans="1:24" ht="15" customHeight="1" x14ac:dyDescent="0.25">
      <c r="A71" s="55">
        <v>1721</v>
      </c>
      <c r="B71" s="54" t="s">
        <v>18</v>
      </c>
      <c r="C71" s="55" t="s">
        <v>285</v>
      </c>
      <c r="D71" s="61">
        <v>36</v>
      </c>
      <c r="E71" s="67" t="s">
        <v>71</v>
      </c>
      <c r="F71" s="54" t="s">
        <v>2</v>
      </c>
      <c r="G71" s="62" t="s">
        <v>1</v>
      </c>
      <c r="H71" s="66" t="s">
        <v>3</v>
      </c>
      <c r="I71" s="54" t="s">
        <v>54</v>
      </c>
      <c r="J71" s="54" t="s">
        <v>686</v>
      </c>
      <c r="K71" s="54" t="s">
        <v>215</v>
      </c>
      <c r="L71" s="62" t="s">
        <v>386</v>
      </c>
      <c r="M71" s="59">
        <v>44935</v>
      </c>
      <c r="N71" s="65">
        <v>44935</v>
      </c>
      <c r="O71" s="54" t="s">
        <v>5</v>
      </c>
      <c r="P71" s="54" t="s">
        <v>158</v>
      </c>
      <c r="Q71" s="54" t="s">
        <v>666</v>
      </c>
      <c r="R71" s="54" t="s">
        <v>181</v>
      </c>
      <c r="S71" s="54" t="s">
        <v>118</v>
      </c>
      <c r="T71" s="64"/>
      <c r="V71" s="64"/>
      <c r="W71" s="64"/>
      <c r="X71" s="64"/>
    </row>
    <row r="72" spans="1:24" ht="15" customHeight="1" x14ac:dyDescent="0.25">
      <c r="A72" s="55">
        <v>1728</v>
      </c>
      <c r="B72" s="54" t="s">
        <v>452</v>
      </c>
      <c r="C72" s="55" t="s">
        <v>453</v>
      </c>
      <c r="D72" s="61">
        <v>36</v>
      </c>
      <c r="E72" s="54" t="s">
        <v>71</v>
      </c>
      <c r="F72" s="54" t="s">
        <v>2</v>
      </c>
      <c r="G72" s="62" t="s">
        <v>1</v>
      </c>
      <c r="H72" s="54" t="s">
        <v>3</v>
      </c>
      <c r="I72" s="54" t="s">
        <v>20</v>
      </c>
      <c r="J72" s="54" t="s">
        <v>686</v>
      </c>
      <c r="K72" s="54" t="s">
        <v>159</v>
      </c>
      <c r="L72" s="62" t="s">
        <v>310</v>
      </c>
      <c r="M72" s="59"/>
      <c r="N72" s="59">
        <v>44938</v>
      </c>
      <c r="O72" s="54" t="s">
        <v>5</v>
      </c>
      <c r="P72" s="54" t="s">
        <v>158</v>
      </c>
      <c r="Q72" s="54" t="s">
        <v>666</v>
      </c>
      <c r="R72" s="54" t="s">
        <v>58</v>
      </c>
      <c r="S72" s="54" t="s">
        <v>1</v>
      </c>
      <c r="T72" s="64"/>
      <c r="V72" s="64"/>
      <c r="W72" s="64"/>
      <c r="X72" s="64"/>
    </row>
    <row r="73" spans="1:24" ht="15" customHeight="1" x14ac:dyDescent="0.25">
      <c r="A73" s="55">
        <v>1746</v>
      </c>
      <c r="B73" s="54" t="s">
        <v>319</v>
      </c>
      <c r="C73" s="55" t="s">
        <v>319</v>
      </c>
      <c r="D73" s="61">
        <v>31</v>
      </c>
      <c r="E73" s="55" t="s">
        <v>71</v>
      </c>
      <c r="F73" s="54" t="s">
        <v>2</v>
      </c>
      <c r="G73" s="62" t="s">
        <v>1</v>
      </c>
      <c r="H73" s="54" t="s">
        <v>3</v>
      </c>
      <c r="I73" s="54" t="s">
        <v>251</v>
      </c>
      <c r="J73" s="54" t="s">
        <v>686</v>
      </c>
      <c r="K73" s="54" t="s">
        <v>596</v>
      </c>
      <c r="L73" s="62" t="s">
        <v>634</v>
      </c>
      <c r="M73" s="59"/>
      <c r="N73" s="59">
        <v>44951</v>
      </c>
      <c r="O73" s="54" t="s">
        <v>17</v>
      </c>
      <c r="P73" s="54" t="s">
        <v>158</v>
      </c>
      <c r="Q73" s="55" t="s">
        <v>666</v>
      </c>
      <c r="R73" s="54" t="s">
        <v>1</v>
      </c>
      <c r="S73" s="55" t="s">
        <v>1</v>
      </c>
      <c r="T73" s="64"/>
      <c r="V73" s="64"/>
      <c r="W73" s="64"/>
      <c r="X73" s="64"/>
    </row>
    <row r="74" spans="1:24" ht="15" customHeight="1" x14ac:dyDescent="0.25">
      <c r="A74" s="55">
        <v>1760</v>
      </c>
      <c r="B74" s="54" t="s">
        <v>361</v>
      </c>
      <c r="C74" s="55" t="s">
        <v>95</v>
      </c>
      <c r="D74" s="61">
        <v>45</v>
      </c>
      <c r="E74" s="54" t="s">
        <v>73</v>
      </c>
      <c r="F74" s="54" t="s">
        <v>2</v>
      </c>
      <c r="G74" s="62" t="s">
        <v>48</v>
      </c>
      <c r="H74" s="54" t="s">
        <v>48</v>
      </c>
      <c r="I74" s="54" t="s">
        <v>47</v>
      </c>
      <c r="J74" s="54" t="s">
        <v>686</v>
      </c>
      <c r="K74" s="62" t="s">
        <v>205</v>
      </c>
      <c r="L74" s="62" t="s">
        <v>367</v>
      </c>
      <c r="M74" s="59"/>
      <c r="N74" s="59">
        <v>44966</v>
      </c>
      <c r="O74" s="54" t="s">
        <v>5</v>
      </c>
      <c r="P74" s="54" t="s">
        <v>158</v>
      </c>
      <c r="Q74" s="54" t="s">
        <v>66</v>
      </c>
      <c r="R74" s="54" t="s">
        <v>160</v>
      </c>
      <c r="S74" s="54" t="s">
        <v>1</v>
      </c>
      <c r="T74" s="64"/>
      <c r="V74" s="64"/>
      <c r="W74" s="64"/>
      <c r="X74" s="64"/>
    </row>
    <row r="75" spans="1:24" ht="15" customHeight="1" x14ac:dyDescent="0.25">
      <c r="A75" s="55">
        <v>1788</v>
      </c>
      <c r="B75" s="54" t="s">
        <v>319</v>
      </c>
      <c r="C75" s="55" t="s">
        <v>319</v>
      </c>
      <c r="D75" s="61">
        <v>19</v>
      </c>
      <c r="E75" s="55" t="s">
        <v>16</v>
      </c>
      <c r="F75" s="54" t="s">
        <v>9</v>
      </c>
      <c r="G75" s="62" t="s">
        <v>1</v>
      </c>
      <c r="H75" s="54" t="s">
        <v>3</v>
      </c>
      <c r="I75" s="54" t="s">
        <v>251</v>
      </c>
      <c r="J75" s="54" t="s">
        <v>686</v>
      </c>
      <c r="K75" s="54" t="s">
        <v>596</v>
      </c>
      <c r="L75" s="62" t="s">
        <v>603</v>
      </c>
      <c r="M75" s="59"/>
      <c r="N75" s="59">
        <v>44986</v>
      </c>
      <c r="O75" s="54" t="s">
        <v>5</v>
      </c>
      <c r="P75" s="54" t="s">
        <v>158</v>
      </c>
      <c r="Q75" s="55" t="s">
        <v>666</v>
      </c>
      <c r="R75" s="54" t="s">
        <v>1</v>
      </c>
      <c r="S75" s="55" t="s">
        <v>1</v>
      </c>
      <c r="T75" s="64"/>
      <c r="V75" s="64"/>
      <c r="W75" s="64"/>
      <c r="X75" s="64"/>
    </row>
    <row r="76" spans="1:24" ht="15" customHeight="1" x14ac:dyDescent="0.25">
      <c r="A76" s="55">
        <v>1792</v>
      </c>
      <c r="B76" s="54" t="s">
        <v>319</v>
      </c>
      <c r="C76" s="55" t="s">
        <v>319</v>
      </c>
      <c r="D76" s="61">
        <v>36</v>
      </c>
      <c r="E76" s="55" t="s">
        <v>71</v>
      </c>
      <c r="F76" s="54" t="s">
        <v>2</v>
      </c>
      <c r="G76" s="62" t="s">
        <v>1</v>
      </c>
      <c r="H76" s="54" t="s">
        <v>3</v>
      </c>
      <c r="I76" s="54" t="s">
        <v>251</v>
      </c>
      <c r="J76" s="54" t="s">
        <v>686</v>
      </c>
      <c r="K76" s="54" t="s">
        <v>596</v>
      </c>
      <c r="L76" s="62" t="s">
        <v>608</v>
      </c>
      <c r="M76" s="59"/>
      <c r="N76" s="59">
        <v>44989</v>
      </c>
      <c r="O76" s="54" t="s">
        <v>5</v>
      </c>
      <c r="P76" s="54" t="s">
        <v>158</v>
      </c>
      <c r="Q76" s="55" t="s">
        <v>25</v>
      </c>
      <c r="R76" s="54" t="s">
        <v>1</v>
      </c>
      <c r="S76" s="55" t="s">
        <v>1</v>
      </c>
      <c r="T76" s="64"/>
      <c r="V76" s="64"/>
      <c r="W76" s="64"/>
      <c r="X76" s="64"/>
    </row>
    <row r="77" spans="1:24" ht="15" customHeight="1" x14ac:dyDescent="0.25">
      <c r="A77" s="55">
        <v>1814</v>
      </c>
      <c r="B77" s="54" t="s">
        <v>319</v>
      </c>
      <c r="C77" s="55" t="s">
        <v>319</v>
      </c>
      <c r="D77" s="61">
        <v>48</v>
      </c>
      <c r="E77" s="55" t="s">
        <v>73</v>
      </c>
      <c r="F77" s="54" t="s">
        <v>2</v>
      </c>
      <c r="G77" s="62" t="s">
        <v>1</v>
      </c>
      <c r="H77" s="54" t="s">
        <v>3</v>
      </c>
      <c r="I77" s="54" t="s">
        <v>251</v>
      </c>
      <c r="J77" s="54" t="s">
        <v>686</v>
      </c>
      <c r="K77" s="54" t="s">
        <v>596</v>
      </c>
      <c r="L77" s="62" t="s">
        <v>645</v>
      </c>
      <c r="M77" s="59"/>
      <c r="N77" s="59">
        <v>44997</v>
      </c>
      <c r="O77" s="54" t="s">
        <v>17</v>
      </c>
      <c r="P77" s="54" t="s">
        <v>316</v>
      </c>
      <c r="Q77" s="54" t="s">
        <v>316</v>
      </c>
      <c r="R77" s="54" t="s">
        <v>1</v>
      </c>
      <c r="S77" s="55" t="s">
        <v>1</v>
      </c>
      <c r="T77" s="64"/>
      <c r="V77" s="64"/>
      <c r="W77" s="64"/>
      <c r="X77" s="64"/>
    </row>
    <row r="78" spans="1:24" ht="15" customHeight="1" x14ac:dyDescent="0.25">
      <c r="A78" s="55">
        <v>1822</v>
      </c>
      <c r="B78" s="54" t="s">
        <v>319</v>
      </c>
      <c r="C78" s="55" t="s">
        <v>319</v>
      </c>
      <c r="D78" s="61"/>
      <c r="E78" s="55" t="s">
        <v>1</v>
      </c>
      <c r="F78" s="54" t="s">
        <v>2</v>
      </c>
      <c r="G78" s="62" t="s">
        <v>1</v>
      </c>
      <c r="H78" s="54" t="s">
        <v>3</v>
      </c>
      <c r="I78" s="54" t="s">
        <v>251</v>
      </c>
      <c r="J78" s="54" t="s">
        <v>686</v>
      </c>
      <c r="K78" s="54" t="s">
        <v>596</v>
      </c>
      <c r="L78" s="62" t="s">
        <v>649</v>
      </c>
      <c r="M78" s="65"/>
      <c r="N78" s="59">
        <v>45003</v>
      </c>
      <c r="O78" s="54" t="s">
        <v>17</v>
      </c>
      <c r="P78" s="54" t="s">
        <v>49</v>
      </c>
      <c r="Q78" s="54" t="s">
        <v>685</v>
      </c>
      <c r="R78" s="54" t="s">
        <v>1</v>
      </c>
      <c r="S78" s="55" t="s">
        <v>1</v>
      </c>
      <c r="T78" s="64"/>
      <c r="V78" s="64"/>
      <c r="W78" s="64"/>
      <c r="X78" s="64"/>
    </row>
    <row r="79" spans="1:24" ht="15" customHeight="1" x14ac:dyDescent="0.25">
      <c r="A79" s="55">
        <v>1830</v>
      </c>
      <c r="B79" s="54" t="s">
        <v>319</v>
      </c>
      <c r="C79" s="55" t="s">
        <v>319</v>
      </c>
      <c r="D79" s="61">
        <v>63</v>
      </c>
      <c r="E79" s="55" t="s">
        <v>15</v>
      </c>
      <c r="F79" s="54" t="s">
        <v>2</v>
      </c>
      <c r="G79" s="62" t="s">
        <v>1</v>
      </c>
      <c r="H79" s="54" t="s">
        <v>3</v>
      </c>
      <c r="I79" s="54" t="s">
        <v>251</v>
      </c>
      <c r="J79" s="54" t="s">
        <v>686</v>
      </c>
      <c r="K79" s="54" t="s">
        <v>596</v>
      </c>
      <c r="L79" s="62" t="s">
        <v>619</v>
      </c>
      <c r="M79" s="59"/>
      <c r="N79" s="59">
        <v>45011</v>
      </c>
      <c r="O79" s="54" t="s">
        <v>5</v>
      </c>
      <c r="P79" s="54" t="s">
        <v>158</v>
      </c>
      <c r="Q79" s="55" t="s">
        <v>25</v>
      </c>
      <c r="R79" s="54" t="s">
        <v>1</v>
      </c>
      <c r="S79" s="55" t="s">
        <v>1</v>
      </c>
      <c r="T79" s="64"/>
      <c r="V79" s="64"/>
      <c r="W79" s="64"/>
      <c r="X79" s="64"/>
    </row>
    <row r="80" spans="1:24" ht="15" customHeight="1" x14ac:dyDescent="0.25">
      <c r="A80" s="55">
        <v>1836</v>
      </c>
      <c r="B80" s="54" t="s">
        <v>275</v>
      </c>
      <c r="C80" s="55" t="s">
        <v>276</v>
      </c>
      <c r="D80" s="61">
        <v>34</v>
      </c>
      <c r="E80" s="54" t="s">
        <v>71</v>
      </c>
      <c r="F80" s="54" t="s">
        <v>2</v>
      </c>
      <c r="G80" s="62" t="s">
        <v>1</v>
      </c>
      <c r="H80" s="54" t="s">
        <v>3</v>
      </c>
      <c r="I80" s="54" t="s">
        <v>22</v>
      </c>
      <c r="J80" s="54" t="s">
        <v>686</v>
      </c>
      <c r="K80" s="54" t="s">
        <v>188</v>
      </c>
      <c r="L80" s="62" t="s">
        <v>279</v>
      </c>
      <c r="M80" s="63">
        <v>45015</v>
      </c>
      <c r="N80" s="63">
        <v>45015</v>
      </c>
      <c r="O80" s="54" t="s">
        <v>5</v>
      </c>
      <c r="P80" s="54" t="s">
        <v>158</v>
      </c>
      <c r="Q80" s="55" t="s">
        <v>25</v>
      </c>
      <c r="R80" s="55" t="s">
        <v>160</v>
      </c>
      <c r="S80" s="55" t="s">
        <v>1</v>
      </c>
      <c r="T80" s="64"/>
      <c r="V80" s="64"/>
      <c r="W80" s="64"/>
      <c r="X80" s="64"/>
    </row>
    <row r="81" spans="1:24" ht="15" customHeight="1" x14ac:dyDescent="0.25">
      <c r="A81" s="55">
        <v>1853</v>
      </c>
      <c r="B81" s="55" t="s">
        <v>76</v>
      </c>
      <c r="C81" s="55" t="s">
        <v>296</v>
      </c>
      <c r="D81" s="61"/>
      <c r="E81" s="55" t="s">
        <v>1</v>
      </c>
      <c r="F81" s="55" t="s">
        <v>1</v>
      </c>
      <c r="G81" s="62" t="s">
        <v>1</v>
      </c>
      <c r="H81" s="55" t="s">
        <v>3</v>
      </c>
      <c r="I81" s="55" t="s">
        <v>52</v>
      </c>
      <c r="J81" s="55" t="s">
        <v>686</v>
      </c>
      <c r="K81" s="55" t="s">
        <v>595</v>
      </c>
      <c r="L81" s="60" t="s">
        <v>557</v>
      </c>
      <c r="M81" s="59">
        <v>44105</v>
      </c>
      <c r="N81" s="59">
        <v>45025</v>
      </c>
      <c r="O81" s="55" t="s">
        <v>17</v>
      </c>
      <c r="P81" s="54" t="s">
        <v>49</v>
      </c>
      <c r="Q81" s="68" t="s">
        <v>682</v>
      </c>
      <c r="R81" s="55" t="s">
        <v>88</v>
      </c>
      <c r="S81" s="55" t="s">
        <v>1</v>
      </c>
      <c r="T81" s="64"/>
      <c r="V81" s="64"/>
      <c r="W81" s="64"/>
      <c r="X81" s="64"/>
    </row>
    <row r="82" spans="1:24" ht="15" customHeight="1" x14ac:dyDescent="0.25">
      <c r="A82" s="55">
        <v>1856</v>
      </c>
      <c r="B82" s="54" t="s">
        <v>319</v>
      </c>
      <c r="C82" s="55" t="s">
        <v>319</v>
      </c>
      <c r="D82" s="61">
        <v>39</v>
      </c>
      <c r="E82" s="55" t="s">
        <v>71</v>
      </c>
      <c r="F82" s="54" t="s">
        <v>96</v>
      </c>
      <c r="G82" s="62" t="s">
        <v>1</v>
      </c>
      <c r="H82" s="54" t="s">
        <v>3</v>
      </c>
      <c r="I82" s="54" t="s">
        <v>251</v>
      </c>
      <c r="J82" s="54" t="s">
        <v>686</v>
      </c>
      <c r="K82" s="54" t="s">
        <v>596</v>
      </c>
      <c r="L82" s="62" t="s">
        <v>635</v>
      </c>
      <c r="M82" s="59"/>
      <c r="N82" s="59">
        <v>45026</v>
      </c>
      <c r="O82" s="54" t="s">
        <v>17</v>
      </c>
      <c r="P82" s="54" t="s">
        <v>158</v>
      </c>
      <c r="Q82" s="55" t="s">
        <v>25</v>
      </c>
      <c r="R82" s="54" t="s">
        <v>1</v>
      </c>
      <c r="S82" s="55" t="s">
        <v>1</v>
      </c>
      <c r="T82" s="64"/>
      <c r="V82" s="64"/>
      <c r="W82" s="64"/>
      <c r="X82" s="64"/>
    </row>
    <row r="83" spans="1:24" ht="15" customHeight="1" x14ac:dyDescent="0.25">
      <c r="A83" s="55">
        <v>1860</v>
      </c>
      <c r="B83" s="54" t="s">
        <v>320</v>
      </c>
      <c r="C83" s="54" t="s">
        <v>344</v>
      </c>
      <c r="D83" s="61">
        <v>28</v>
      </c>
      <c r="E83" s="54" t="s">
        <v>70</v>
      </c>
      <c r="F83" s="54" t="s">
        <v>9</v>
      </c>
      <c r="G83" s="62" t="s">
        <v>1</v>
      </c>
      <c r="H83" s="54" t="s">
        <v>3</v>
      </c>
      <c r="I83" s="54" t="s">
        <v>22</v>
      </c>
      <c r="J83" s="54" t="s">
        <v>686</v>
      </c>
      <c r="K83" s="54" t="s">
        <v>188</v>
      </c>
      <c r="L83" s="62" t="s">
        <v>280</v>
      </c>
      <c r="M83" s="59">
        <v>45026</v>
      </c>
      <c r="N83" s="63">
        <v>45030</v>
      </c>
      <c r="O83" s="54" t="s">
        <v>17</v>
      </c>
      <c r="P83" s="54" t="s">
        <v>158</v>
      </c>
      <c r="Q83" s="55" t="s">
        <v>66</v>
      </c>
      <c r="R83" s="54" t="s">
        <v>656</v>
      </c>
      <c r="S83" s="55" t="s">
        <v>6</v>
      </c>
      <c r="T83" s="64"/>
      <c r="V83" s="64"/>
      <c r="W83" s="64"/>
      <c r="X83" s="64"/>
    </row>
    <row r="84" spans="1:24" ht="15" customHeight="1" x14ac:dyDescent="0.25">
      <c r="A84" s="55">
        <v>1861</v>
      </c>
      <c r="B84" s="54" t="s">
        <v>319</v>
      </c>
      <c r="C84" s="55" t="s">
        <v>319</v>
      </c>
      <c r="D84" s="61">
        <v>33</v>
      </c>
      <c r="E84" s="55" t="s">
        <v>71</v>
      </c>
      <c r="F84" s="54" t="s">
        <v>2</v>
      </c>
      <c r="G84" s="62" t="s">
        <v>1</v>
      </c>
      <c r="H84" s="54" t="s">
        <v>3</v>
      </c>
      <c r="I84" s="54" t="s">
        <v>251</v>
      </c>
      <c r="J84" s="54" t="s">
        <v>686</v>
      </c>
      <c r="K84" s="54" t="s">
        <v>596</v>
      </c>
      <c r="L84" s="62" t="s">
        <v>618</v>
      </c>
      <c r="M84" s="59"/>
      <c r="N84" s="59">
        <v>45030</v>
      </c>
      <c r="O84" s="54" t="s">
        <v>5</v>
      </c>
      <c r="P84" s="54" t="s">
        <v>158</v>
      </c>
      <c r="Q84" s="55" t="s">
        <v>25</v>
      </c>
      <c r="R84" s="54" t="s">
        <v>1</v>
      </c>
      <c r="S84" s="55" t="s">
        <v>1</v>
      </c>
      <c r="T84" s="64"/>
      <c r="V84" s="64"/>
      <c r="W84" s="64"/>
      <c r="X84" s="64"/>
    </row>
    <row r="85" spans="1:24" ht="15" customHeight="1" x14ac:dyDescent="0.25">
      <c r="A85" s="55">
        <v>1864</v>
      </c>
      <c r="B85" s="54" t="s">
        <v>319</v>
      </c>
      <c r="C85" s="55" t="s">
        <v>319</v>
      </c>
      <c r="D85" s="61">
        <v>41</v>
      </c>
      <c r="E85" s="55" t="s">
        <v>73</v>
      </c>
      <c r="F85" s="54" t="s">
        <v>2</v>
      </c>
      <c r="G85" s="62" t="s">
        <v>1</v>
      </c>
      <c r="H85" s="54" t="s">
        <v>3</v>
      </c>
      <c r="I85" s="54" t="s">
        <v>251</v>
      </c>
      <c r="J85" s="54" t="s">
        <v>686</v>
      </c>
      <c r="K85" s="54" t="s">
        <v>596</v>
      </c>
      <c r="L85" s="62" t="s">
        <v>616</v>
      </c>
      <c r="M85" s="59"/>
      <c r="N85" s="59">
        <v>45032</v>
      </c>
      <c r="O85" s="54" t="s">
        <v>5</v>
      </c>
      <c r="P85" s="54" t="s">
        <v>158</v>
      </c>
      <c r="Q85" s="55" t="s">
        <v>25</v>
      </c>
      <c r="R85" s="54" t="s">
        <v>1</v>
      </c>
      <c r="S85" s="55" t="s">
        <v>1</v>
      </c>
      <c r="T85" s="64"/>
      <c r="V85" s="64"/>
      <c r="W85" s="64"/>
      <c r="X85" s="64"/>
    </row>
    <row r="86" spans="1:24" ht="15" customHeight="1" x14ac:dyDescent="0.25">
      <c r="A86" s="55">
        <v>1867</v>
      </c>
      <c r="B86" s="54" t="s">
        <v>343</v>
      </c>
      <c r="C86" s="55" t="s">
        <v>161</v>
      </c>
      <c r="D86" s="61">
        <v>26</v>
      </c>
      <c r="E86" s="54" t="s">
        <v>70</v>
      </c>
      <c r="F86" s="54" t="s">
        <v>2</v>
      </c>
      <c r="G86" s="62" t="s">
        <v>1</v>
      </c>
      <c r="H86" s="54" t="s">
        <v>3</v>
      </c>
      <c r="I86" s="54" t="s">
        <v>98</v>
      </c>
      <c r="J86" s="54" t="s">
        <v>686</v>
      </c>
      <c r="K86" s="54" t="s">
        <v>164</v>
      </c>
      <c r="L86" s="62" t="s">
        <v>543</v>
      </c>
      <c r="M86" s="59">
        <v>44776</v>
      </c>
      <c r="N86" s="59">
        <v>45034</v>
      </c>
      <c r="O86" s="54" t="s">
        <v>5</v>
      </c>
      <c r="P86" s="54" t="s">
        <v>158</v>
      </c>
      <c r="Q86" s="54" t="s">
        <v>25</v>
      </c>
      <c r="R86" s="54" t="s">
        <v>160</v>
      </c>
      <c r="S86" s="54" t="s">
        <v>6</v>
      </c>
      <c r="T86" s="64"/>
      <c r="V86" s="64"/>
      <c r="W86" s="64"/>
      <c r="X86" s="64"/>
    </row>
    <row r="87" spans="1:24" ht="15" customHeight="1" x14ac:dyDescent="0.25">
      <c r="A87" s="55">
        <v>1885</v>
      </c>
      <c r="B87" s="54" t="s">
        <v>319</v>
      </c>
      <c r="C87" s="55" t="s">
        <v>319</v>
      </c>
      <c r="D87" s="61">
        <v>38</v>
      </c>
      <c r="E87" s="55" t="s">
        <v>71</v>
      </c>
      <c r="F87" s="54" t="s">
        <v>2</v>
      </c>
      <c r="G87" s="62" t="s">
        <v>1</v>
      </c>
      <c r="H87" s="54" t="s">
        <v>3</v>
      </c>
      <c r="I87" s="54" t="s">
        <v>251</v>
      </c>
      <c r="J87" s="54" t="s">
        <v>686</v>
      </c>
      <c r="K87" s="54" t="s">
        <v>596</v>
      </c>
      <c r="L87" s="62" t="s">
        <v>617</v>
      </c>
      <c r="M87" s="59"/>
      <c r="N87" s="59">
        <v>45047</v>
      </c>
      <c r="O87" s="54" t="s">
        <v>5</v>
      </c>
      <c r="P87" s="54" t="s">
        <v>316</v>
      </c>
      <c r="Q87" s="54" t="s">
        <v>316</v>
      </c>
      <c r="R87" s="54" t="s">
        <v>1</v>
      </c>
      <c r="S87" s="55" t="s">
        <v>1</v>
      </c>
      <c r="T87" s="64"/>
      <c r="V87" s="64"/>
      <c r="W87" s="64"/>
      <c r="X87" s="64"/>
    </row>
    <row r="88" spans="1:24" ht="15" customHeight="1" x14ac:dyDescent="0.25">
      <c r="A88" s="55">
        <v>1907</v>
      </c>
      <c r="B88" s="54" t="s">
        <v>319</v>
      </c>
      <c r="C88" s="55" t="s">
        <v>319</v>
      </c>
      <c r="D88" s="61">
        <v>50</v>
      </c>
      <c r="E88" s="55" t="s">
        <v>72</v>
      </c>
      <c r="F88" s="54" t="s">
        <v>2</v>
      </c>
      <c r="G88" s="62" t="s">
        <v>1</v>
      </c>
      <c r="H88" s="54" t="s">
        <v>3</v>
      </c>
      <c r="I88" s="54" t="s">
        <v>251</v>
      </c>
      <c r="J88" s="54" t="s">
        <v>686</v>
      </c>
      <c r="K88" s="54" t="s">
        <v>596</v>
      </c>
      <c r="L88" s="62" t="s">
        <v>598</v>
      </c>
      <c r="M88" s="59"/>
      <c r="N88" s="59">
        <v>45063</v>
      </c>
      <c r="O88" s="54" t="s">
        <v>5</v>
      </c>
      <c r="P88" s="54" t="s">
        <v>158</v>
      </c>
      <c r="Q88" s="55" t="s">
        <v>25</v>
      </c>
      <c r="R88" s="54" t="s">
        <v>1</v>
      </c>
      <c r="S88" s="55" t="s">
        <v>1</v>
      </c>
      <c r="T88" s="64"/>
      <c r="V88" s="64"/>
      <c r="W88" s="64"/>
      <c r="X88" s="64"/>
    </row>
    <row r="89" spans="1:24" ht="15" customHeight="1" x14ac:dyDescent="0.25">
      <c r="A89" s="55">
        <v>1912</v>
      </c>
      <c r="B89" s="54" t="s">
        <v>301</v>
      </c>
      <c r="C89" s="55" t="s">
        <v>333</v>
      </c>
      <c r="D89" s="61"/>
      <c r="E89" s="54" t="s">
        <v>1</v>
      </c>
      <c r="F89" s="54" t="s">
        <v>2</v>
      </c>
      <c r="G89" s="62" t="s">
        <v>48</v>
      </c>
      <c r="H89" s="54" t="s">
        <v>199</v>
      </c>
      <c r="I89" s="54" t="s">
        <v>59</v>
      </c>
      <c r="J89" s="54" t="s">
        <v>686</v>
      </c>
      <c r="K89" s="55" t="s">
        <v>185</v>
      </c>
      <c r="L89" s="62" t="s">
        <v>591</v>
      </c>
      <c r="M89" s="59"/>
      <c r="N89" s="59">
        <v>45068</v>
      </c>
      <c r="O89" s="54" t="s">
        <v>17</v>
      </c>
      <c r="P89" s="54" t="s">
        <v>158</v>
      </c>
      <c r="Q89" s="54" t="s">
        <v>99</v>
      </c>
      <c r="R89" s="54" t="s">
        <v>60</v>
      </c>
      <c r="S89" s="54" t="s">
        <v>118</v>
      </c>
      <c r="T89" s="64"/>
      <c r="V89" s="64"/>
      <c r="W89" s="64"/>
      <c r="X89" s="64"/>
    </row>
    <row r="90" spans="1:24" ht="15" customHeight="1" x14ac:dyDescent="0.25">
      <c r="A90" s="55">
        <v>1914</v>
      </c>
      <c r="B90" s="54" t="s">
        <v>454</v>
      </c>
      <c r="C90" s="55" t="s">
        <v>138</v>
      </c>
      <c r="D90" s="61">
        <v>65</v>
      </c>
      <c r="E90" s="54" t="s">
        <v>15</v>
      </c>
      <c r="F90" s="54" t="s">
        <v>2</v>
      </c>
      <c r="G90" s="62" t="s">
        <v>1</v>
      </c>
      <c r="H90" s="54" t="s">
        <v>3</v>
      </c>
      <c r="I90" s="54" t="s">
        <v>20</v>
      </c>
      <c r="J90" s="54" t="s">
        <v>686</v>
      </c>
      <c r="K90" s="54" t="s">
        <v>159</v>
      </c>
      <c r="L90" s="62" t="s">
        <v>312</v>
      </c>
      <c r="M90" s="59"/>
      <c r="N90" s="59">
        <v>45070</v>
      </c>
      <c r="O90" s="54" t="s">
        <v>17</v>
      </c>
      <c r="P90" s="54" t="s">
        <v>49</v>
      </c>
      <c r="Q90" s="68" t="s">
        <v>682</v>
      </c>
      <c r="R90" s="54" t="s">
        <v>663</v>
      </c>
      <c r="S90" s="54" t="s">
        <v>283</v>
      </c>
      <c r="T90" s="64"/>
      <c r="V90" s="64"/>
      <c r="W90" s="64"/>
      <c r="X90" s="64"/>
    </row>
    <row r="91" spans="1:24" ht="15" customHeight="1" x14ac:dyDescent="0.25">
      <c r="A91" s="55">
        <v>1939</v>
      </c>
      <c r="B91" s="54" t="s">
        <v>277</v>
      </c>
      <c r="C91" s="54" t="s">
        <v>278</v>
      </c>
      <c r="D91" s="61">
        <v>27</v>
      </c>
      <c r="E91" s="54" t="s">
        <v>70</v>
      </c>
      <c r="F91" s="54" t="s">
        <v>9</v>
      </c>
      <c r="G91" s="62" t="s">
        <v>1</v>
      </c>
      <c r="H91" s="54" t="s">
        <v>3</v>
      </c>
      <c r="I91" s="54" t="s">
        <v>22</v>
      </c>
      <c r="J91" s="54" t="s">
        <v>686</v>
      </c>
      <c r="K91" s="54" t="s">
        <v>188</v>
      </c>
      <c r="L91" s="62" t="s">
        <v>280</v>
      </c>
      <c r="M91" s="59">
        <v>45085</v>
      </c>
      <c r="N91" s="63">
        <v>45086</v>
      </c>
      <c r="O91" s="54" t="s">
        <v>17</v>
      </c>
      <c r="P91" s="54" t="s">
        <v>158</v>
      </c>
      <c r="Q91" s="55" t="s">
        <v>66</v>
      </c>
      <c r="R91" s="54" t="s">
        <v>656</v>
      </c>
      <c r="S91" s="55" t="s">
        <v>6</v>
      </c>
      <c r="T91" s="64"/>
      <c r="V91" s="64"/>
      <c r="W91" s="64"/>
      <c r="X91" s="64"/>
    </row>
    <row r="92" spans="1:24" ht="15" customHeight="1" x14ac:dyDescent="0.25">
      <c r="A92" s="55">
        <v>1941</v>
      </c>
      <c r="B92" s="54" t="s">
        <v>319</v>
      </c>
      <c r="C92" s="55" t="s">
        <v>319</v>
      </c>
      <c r="D92" s="61"/>
      <c r="E92" s="55" t="s">
        <v>1</v>
      </c>
      <c r="F92" s="54" t="s">
        <v>2</v>
      </c>
      <c r="G92" s="62" t="s">
        <v>1</v>
      </c>
      <c r="H92" s="54" t="s">
        <v>3</v>
      </c>
      <c r="I92" s="54" t="s">
        <v>251</v>
      </c>
      <c r="J92" s="54" t="s">
        <v>686</v>
      </c>
      <c r="K92" s="54" t="s">
        <v>596</v>
      </c>
      <c r="L92" s="62" t="s">
        <v>613</v>
      </c>
      <c r="M92" s="59"/>
      <c r="N92" s="59">
        <v>45087</v>
      </c>
      <c r="O92" s="54" t="s">
        <v>5</v>
      </c>
      <c r="P92" s="54" t="s">
        <v>158</v>
      </c>
      <c r="Q92" s="55" t="s">
        <v>25</v>
      </c>
      <c r="R92" s="54" t="s">
        <v>1</v>
      </c>
      <c r="S92" s="55" t="s">
        <v>1</v>
      </c>
      <c r="T92" s="64"/>
      <c r="V92" s="64"/>
      <c r="W92" s="64"/>
      <c r="X92" s="64"/>
    </row>
    <row r="93" spans="1:24" ht="15" customHeight="1" x14ac:dyDescent="0.25">
      <c r="A93" s="55">
        <v>1948</v>
      </c>
      <c r="B93" s="54" t="s">
        <v>362</v>
      </c>
      <c r="C93" s="55" t="s">
        <v>363</v>
      </c>
      <c r="D93" s="61">
        <v>79</v>
      </c>
      <c r="E93" s="54" t="s">
        <v>15</v>
      </c>
      <c r="F93" s="54" t="s">
        <v>2</v>
      </c>
      <c r="G93" s="62" t="s">
        <v>48</v>
      </c>
      <c r="H93" s="54" t="s">
        <v>48</v>
      </c>
      <c r="I93" s="54" t="s">
        <v>251</v>
      </c>
      <c r="J93" s="54" t="s">
        <v>686</v>
      </c>
      <c r="K93" s="62" t="s">
        <v>315</v>
      </c>
      <c r="L93" s="62" t="s">
        <v>368</v>
      </c>
      <c r="M93" s="59"/>
      <c r="N93" s="59">
        <v>45092</v>
      </c>
      <c r="O93" s="62" t="s">
        <v>5</v>
      </c>
      <c r="P93" s="54" t="s">
        <v>49</v>
      </c>
      <c r="Q93" s="54" t="s">
        <v>685</v>
      </c>
      <c r="R93" s="54" t="s">
        <v>1</v>
      </c>
      <c r="S93" s="54" t="s">
        <v>1</v>
      </c>
      <c r="T93" s="64"/>
      <c r="V93" s="64"/>
      <c r="W93" s="64"/>
      <c r="X93" s="64"/>
    </row>
    <row r="94" spans="1:24" ht="15" customHeight="1" x14ac:dyDescent="0.25">
      <c r="A94" s="55">
        <v>1954</v>
      </c>
      <c r="B94" s="54" t="s">
        <v>319</v>
      </c>
      <c r="C94" s="55" t="s">
        <v>319</v>
      </c>
      <c r="D94" s="61">
        <v>27</v>
      </c>
      <c r="E94" s="55" t="s">
        <v>70</v>
      </c>
      <c r="F94" s="54" t="s">
        <v>2</v>
      </c>
      <c r="G94" s="62" t="s">
        <v>1</v>
      </c>
      <c r="H94" s="54" t="s">
        <v>3</v>
      </c>
      <c r="I94" s="54" t="s">
        <v>251</v>
      </c>
      <c r="J94" s="54" t="s">
        <v>686</v>
      </c>
      <c r="K94" s="54" t="s">
        <v>596</v>
      </c>
      <c r="L94" s="62" t="s">
        <v>627</v>
      </c>
      <c r="M94" s="59"/>
      <c r="N94" s="59">
        <v>45096</v>
      </c>
      <c r="O94" s="54" t="s">
        <v>5</v>
      </c>
      <c r="P94" s="54" t="s">
        <v>49</v>
      </c>
      <c r="Q94" s="54" t="s">
        <v>685</v>
      </c>
      <c r="R94" s="54" t="s">
        <v>1</v>
      </c>
      <c r="S94" s="55" t="s">
        <v>1</v>
      </c>
      <c r="T94" s="64"/>
      <c r="V94" s="64"/>
      <c r="W94" s="64"/>
      <c r="X94" s="64"/>
    </row>
    <row r="95" spans="1:24" ht="15" customHeight="1" x14ac:dyDescent="0.25">
      <c r="A95" s="55">
        <v>1964</v>
      </c>
      <c r="B95" s="54" t="s">
        <v>336</v>
      </c>
      <c r="C95" s="55" t="s">
        <v>355</v>
      </c>
      <c r="D95" s="61">
        <v>22</v>
      </c>
      <c r="E95" s="54" t="s">
        <v>70</v>
      </c>
      <c r="F95" s="54" t="s">
        <v>2</v>
      </c>
      <c r="G95" s="62" t="s">
        <v>1</v>
      </c>
      <c r="H95" s="54" t="s">
        <v>3</v>
      </c>
      <c r="I95" s="54" t="s">
        <v>4</v>
      </c>
      <c r="J95" s="54" t="s">
        <v>686</v>
      </c>
      <c r="K95" s="54" t="s">
        <v>171</v>
      </c>
      <c r="L95" s="62" t="s">
        <v>569</v>
      </c>
      <c r="M95" s="59">
        <v>45103</v>
      </c>
      <c r="N95" s="59">
        <v>45103</v>
      </c>
      <c r="O95" s="54" t="s">
        <v>5</v>
      </c>
      <c r="P95" s="54" t="s">
        <v>158</v>
      </c>
      <c r="Q95" s="54" t="s">
        <v>25</v>
      </c>
      <c r="R95" s="54" t="s">
        <v>160</v>
      </c>
      <c r="S95" s="54" t="s">
        <v>118</v>
      </c>
      <c r="T95" s="64"/>
      <c r="V95" s="64"/>
      <c r="W95" s="64"/>
      <c r="X95" s="64"/>
    </row>
    <row r="96" spans="1:24" ht="15" customHeight="1" x14ac:dyDescent="0.25">
      <c r="A96" s="55">
        <v>1986</v>
      </c>
      <c r="B96" s="55" t="s">
        <v>270</v>
      </c>
      <c r="C96" s="55" t="s">
        <v>55</v>
      </c>
      <c r="D96" s="61">
        <v>44</v>
      </c>
      <c r="E96" s="54" t="s">
        <v>73</v>
      </c>
      <c r="F96" s="55" t="s">
        <v>2</v>
      </c>
      <c r="G96" s="60" t="s">
        <v>1</v>
      </c>
      <c r="H96" s="54" t="s">
        <v>3</v>
      </c>
      <c r="I96" s="54" t="s">
        <v>22</v>
      </c>
      <c r="J96" s="54" t="s">
        <v>686</v>
      </c>
      <c r="K96" s="54" t="s">
        <v>188</v>
      </c>
      <c r="L96" s="62" t="s">
        <v>280</v>
      </c>
      <c r="M96" s="59">
        <v>45114</v>
      </c>
      <c r="N96" s="63">
        <v>45114</v>
      </c>
      <c r="O96" s="54" t="s">
        <v>5</v>
      </c>
      <c r="P96" s="54" t="s">
        <v>158</v>
      </c>
      <c r="Q96" s="55" t="s">
        <v>66</v>
      </c>
      <c r="R96" s="54" t="s">
        <v>656</v>
      </c>
      <c r="S96" s="54" t="s">
        <v>1</v>
      </c>
      <c r="T96" s="64"/>
      <c r="V96" s="64"/>
      <c r="W96" s="64"/>
      <c r="X96" s="64"/>
    </row>
    <row r="97" spans="1:24" ht="15" customHeight="1" x14ac:dyDescent="0.25">
      <c r="A97" s="55">
        <v>1999</v>
      </c>
      <c r="B97" s="54" t="s">
        <v>35</v>
      </c>
      <c r="C97" s="55" t="s">
        <v>41</v>
      </c>
      <c r="D97" s="61">
        <v>37</v>
      </c>
      <c r="E97" s="54" t="s">
        <v>71</v>
      </c>
      <c r="F97" s="54" t="s">
        <v>2</v>
      </c>
      <c r="G97" s="62" t="s">
        <v>48</v>
      </c>
      <c r="H97" s="54" t="s">
        <v>48</v>
      </c>
      <c r="I97" s="54" t="s">
        <v>98</v>
      </c>
      <c r="J97" s="54" t="s">
        <v>686</v>
      </c>
      <c r="K97" s="62" t="s">
        <v>189</v>
      </c>
      <c r="L97" s="62" t="s">
        <v>369</v>
      </c>
      <c r="M97" s="59"/>
      <c r="N97" s="59">
        <v>45122</v>
      </c>
      <c r="O97" s="54" t="s">
        <v>5</v>
      </c>
      <c r="P97" s="54" t="s">
        <v>158</v>
      </c>
      <c r="Q97" s="54" t="s">
        <v>66</v>
      </c>
      <c r="R97" s="54" t="s">
        <v>160</v>
      </c>
      <c r="S97" s="54" t="s">
        <v>1</v>
      </c>
      <c r="T97" s="64"/>
      <c r="V97" s="64"/>
      <c r="W97" s="64"/>
      <c r="X97" s="64"/>
    </row>
    <row r="98" spans="1:24" ht="15" customHeight="1" x14ac:dyDescent="0.25">
      <c r="A98" s="55">
        <v>2015</v>
      </c>
      <c r="B98" s="54" t="s">
        <v>672</v>
      </c>
      <c r="C98" s="55" t="s">
        <v>673</v>
      </c>
      <c r="D98" s="61">
        <v>28</v>
      </c>
      <c r="E98" s="54" t="s">
        <v>70</v>
      </c>
      <c r="F98" s="54" t="s">
        <v>2</v>
      </c>
      <c r="G98" s="62" t="s">
        <v>1</v>
      </c>
      <c r="H98" s="54" t="s">
        <v>3</v>
      </c>
      <c r="I98" s="54" t="s">
        <v>4</v>
      </c>
      <c r="J98" s="54" t="s">
        <v>686</v>
      </c>
      <c r="K98" s="54" t="s">
        <v>171</v>
      </c>
      <c r="L98" s="62" t="s">
        <v>314</v>
      </c>
      <c r="M98" s="65"/>
      <c r="N98" s="59">
        <v>45136</v>
      </c>
      <c r="O98" s="54" t="s">
        <v>17</v>
      </c>
      <c r="P98" s="54" t="s">
        <v>158</v>
      </c>
      <c r="Q98" s="55" t="s">
        <v>666</v>
      </c>
      <c r="R98" s="55" t="s">
        <v>181</v>
      </c>
      <c r="S98" s="54" t="s">
        <v>1</v>
      </c>
      <c r="T98" s="64"/>
      <c r="V98" s="64"/>
      <c r="W98" s="64"/>
      <c r="X98" s="64"/>
    </row>
    <row r="99" spans="1:24" ht="15" customHeight="1" x14ac:dyDescent="0.25">
      <c r="A99" s="55">
        <v>2018</v>
      </c>
      <c r="B99" s="54" t="s">
        <v>68</v>
      </c>
      <c r="C99" s="55" t="s">
        <v>353</v>
      </c>
      <c r="D99" s="61"/>
      <c r="E99" s="54" t="s">
        <v>1</v>
      </c>
      <c r="F99" s="54" t="s">
        <v>2</v>
      </c>
      <c r="G99" s="62" t="s">
        <v>1</v>
      </c>
      <c r="H99" s="66" t="s">
        <v>3</v>
      </c>
      <c r="I99" s="66" t="s">
        <v>26</v>
      </c>
      <c r="J99" s="54" t="s">
        <v>686</v>
      </c>
      <c r="K99" s="54" t="s">
        <v>398</v>
      </c>
      <c r="L99" s="62" t="s">
        <v>560</v>
      </c>
      <c r="M99" s="59">
        <v>45138</v>
      </c>
      <c r="N99" s="63">
        <v>45138</v>
      </c>
      <c r="O99" s="54" t="s">
        <v>5</v>
      </c>
      <c r="P99" s="54" t="s">
        <v>158</v>
      </c>
      <c r="Q99" s="54" t="s">
        <v>25</v>
      </c>
      <c r="R99" s="54" t="s">
        <v>160</v>
      </c>
      <c r="S99" s="55" t="s">
        <v>118</v>
      </c>
      <c r="T99" s="64"/>
      <c r="V99" s="64"/>
      <c r="W99" s="64"/>
      <c r="X99" s="64"/>
    </row>
    <row r="100" spans="1:24" ht="15" customHeight="1" x14ac:dyDescent="0.25">
      <c r="A100" s="55">
        <v>2033</v>
      </c>
      <c r="B100" s="54" t="s">
        <v>455</v>
      </c>
      <c r="C100" s="55" t="s">
        <v>456</v>
      </c>
      <c r="D100" s="61">
        <v>39</v>
      </c>
      <c r="E100" s="54" t="s">
        <v>71</v>
      </c>
      <c r="F100" s="54" t="s">
        <v>9</v>
      </c>
      <c r="G100" s="62" t="s">
        <v>1</v>
      </c>
      <c r="H100" s="54" t="s">
        <v>3</v>
      </c>
      <c r="I100" s="54" t="s">
        <v>20</v>
      </c>
      <c r="J100" s="54" t="s">
        <v>686</v>
      </c>
      <c r="K100" s="54" t="s">
        <v>159</v>
      </c>
      <c r="L100" s="62" t="s">
        <v>311</v>
      </c>
      <c r="M100" s="59"/>
      <c r="N100" s="59">
        <v>45145</v>
      </c>
      <c r="O100" s="54" t="s">
        <v>17</v>
      </c>
      <c r="P100" s="54" t="s">
        <v>316</v>
      </c>
      <c r="Q100" s="54" t="s">
        <v>316</v>
      </c>
      <c r="R100" s="54" t="s">
        <v>1</v>
      </c>
      <c r="S100" s="54" t="s">
        <v>283</v>
      </c>
      <c r="T100" s="64"/>
      <c r="V100" s="64"/>
      <c r="W100" s="64"/>
      <c r="X100" s="64"/>
    </row>
    <row r="101" spans="1:24" ht="15" customHeight="1" x14ac:dyDescent="0.25">
      <c r="A101" s="55">
        <v>2040</v>
      </c>
      <c r="B101" s="54" t="s">
        <v>457</v>
      </c>
      <c r="C101" s="55" t="s">
        <v>458</v>
      </c>
      <c r="D101" s="61">
        <v>24</v>
      </c>
      <c r="E101" s="54" t="s">
        <v>70</v>
      </c>
      <c r="F101" s="54" t="s">
        <v>2</v>
      </c>
      <c r="G101" s="62" t="s">
        <v>1</v>
      </c>
      <c r="H101" s="54" t="s">
        <v>3</v>
      </c>
      <c r="I101" s="54" t="s">
        <v>20</v>
      </c>
      <c r="J101" s="54" t="s">
        <v>686</v>
      </c>
      <c r="K101" s="54" t="s">
        <v>159</v>
      </c>
      <c r="L101" s="62" t="s">
        <v>307</v>
      </c>
      <c r="M101" s="59"/>
      <c r="N101" s="59">
        <v>45148</v>
      </c>
      <c r="O101" s="54" t="s">
        <v>17</v>
      </c>
      <c r="P101" s="54" t="s">
        <v>316</v>
      </c>
      <c r="Q101" s="54" t="s">
        <v>316</v>
      </c>
      <c r="R101" s="54" t="s">
        <v>1</v>
      </c>
      <c r="S101" s="54" t="s">
        <v>283</v>
      </c>
      <c r="T101" s="64"/>
      <c r="V101" s="64"/>
      <c r="W101" s="64"/>
      <c r="X101" s="64"/>
    </row>
    <row r="102" spans="1:24" ht="15" customHeight="1" x14ac:dyDescent="0.25">
      <c r="A102" s="55">
        <v>2057</v>
      </c>
      <c r="B102" s="55" t="s">
        <v>328</v>
      </c>
      <c r="C102" s="55" t="s">
        <v>161</v>
      </c>
      <c r="D102" s="61">
        <v>25</v>
      </c>
      <c r="E102" s="55" t="s">
        <v>70</v>
      </c>
      <c r="F102" s="55" t="s">
        <v>2</v>
      </c>
      <c r="G102" s="60" t="s">
        <v>1</v>
      </c>
      <c r="H102" s="55" t="s">
        <v>3</v>
      </c>
      <c r="I102" s="54" t="s">
        <v>19</v>
      </c>
      <c r="J102" s="55" t="s">
        <v>686</v>
      </c>
      <c r="K102" s="55" t="s">
        <v>184</v>
      </c>
      <c r="L102" s="60" t="s">
        <v>293</v>
      </c>
      <c r="M102" s="59"/>
      <c r="N102" s="59">
        <v>45159</v>
      </c>
      <c r="O102" s="55" t="s">
        <v>17</v>
      </c>
      <c r="P102" s="54" t="s">
        <v>158</v>
      </c>
      <c r="Q102" s="55" t="s">
        <v>99</v>
      </c>
      <c r="R102" s="55" t="s">
        <v>60</v>
      </c>
      <c r="S102" s="54" t="s">
        <v>1</v>
      </c>
      <c r="T102" s="64"/>
      <c r="V102" s="64"/>
      <c r="W102" s="64"/>
      <c r="X102" s="64"/>
    </row>
    <row r="103" spans="1:24" ht="15" customHeight="1" x14ac:dyDescent="0.25">
      <c r="A103" s="55">
        <v>2058</v>
      </c>
      <c r="B103" s="55" t="s">
        <v>340</v>
      </c>
      <c r="C103" s="55" t="s">
        <v>44</v>
      </c>
      <c r="D103" s="61">
        <v>23</v>
      </c>
      <c r="E103" s="55" t="s">
        <v>70</v>
      </c>
      <c r="F103" s="55" t="s">
        <v>2</v>
      </c>
      <c r="G103" s="60" t="s">
        <v>1</v>
      </c>
      <c r="H103" s="55" t="s">
        <v>3</v>
      </c>
      <c r="I103" s="54" t="s">
        <v>19</v>
      </c>
      <c r="J103" s="55" t="s">
        <v>686</v>
      </c>
      <c r="K103" s="55" t="s">
        <v>184</v>
      </c>
      <c r="L103" s="60" t="s">
        <v>293</v>
      </c>
      <c r="M103" s="59"/>
      <c r="N103" s="59">
        <v>45159</v>
      </c>
      <c r="O103" s="55" t="s">
        <v>17</v>
      </c>
      <c r="P103" s="54" t="s">
        <v>158</v>
      </c>
      <c r="Q103" s="55" t="s">
        <v>99</v>
      </c>
      <c r="R103" s="55" t="s">
        <v>60</v>
      </c>
      <c r="S103" s="55" t="s">
        <v>1</v>
      </c>
      <c r="T103" s="64"/>
      <c r="V103" s="64"/>
      <c r="W103" s="64"/>
      <c r="X103" s="64"/>
    </row>
    <row r="104" spans="1:24" ht="15" customHeight="1" x14ac:dyDescent="0.25">
      <c r="A104" s="55">
        <v>2063</v>
      </c>
      <c r="B104" s="55" t="s">
        <v>288</v>
      </c>
      <c r="C104" s="55" t="s">
        <v>289</v>
      </c>
      <c r="D104" s="67">
        <v>27</v>
      </c>
      <c r="E104" s="55" t="s">
        <v>70</v>
      </c>
      <c r="F104" s="55" t="s">
        <v>2</v>
      </c>
      <c r="G104" s="62" t="s">
        <v>1</v>
      </c>
      <c r="H104" s="54" t="s">
        <v>3</v>
      </c>
      <c r="I104" s="54" t="s">
        <v>24</v>
      </c>
      <c r="J104" s="55" t="s">
        <v>686</v>
      </c>
      <c r="K104" s="55" t="s">
        <v>218</v>
      </c>
      <c r="L104" s="62" t="s">
        <v>549</v>
      </c>
      <c r="M104" s="59">
        <v>44938</v>
      </c>
      <c r="N104" s="63">
        <v>45165</v>
      </c>
      <c r="O104" s="54" t="s">
        <v>17</v>
      </c>
      <c r="P104" s="54" t="s">
        <v>49</v>
      </c>
      <c r="Q104" s="54" t="s">
        <v>684</v>
      </c>
      <c r="R104" s="54" t="s">
        <v>291</v>
      </c>
      <c r="S104" s="54" t="s">
        <v>1</v>
      </c>
      <c r="T104" s="64"/>
      <c r="V104" s="64"/>
      <c r="W104" s="64"/>
      <c r="X104" s="64"/>
    </row>
    <row r="105" spans="1:24" ht="15" customHeight="1" x14ac:dyDescent="0.25">
      <c r="A105" s="55">
        <v>2064</v>
      </c>
      <c r="B105" s="54" t="s">
        <v>37</v>
      </c>
      <c r="C105" s="55" t="s">
        <v>459</v>
      </c>
      <c r="D105" s="61">
        <v>42</v>
      </c>
      <c r="E105" s="54" t="s">
        <v>73</v>
      </c>
      <c r="F105" s="54" t="s">
        <v>2</v>
      </c>
      <c r="G105" s="62" t="s">
        <v>1</v>
      </c>
      <c r="H105" s="54" t="s">
        <v>3</v>
      </c>
      <c r="I105" s="54" t="s">
        <v>20</v>
      </c>
      <c r="J105" s="54" t="s">
        <v>686</v>
      </c>
      <c r="K105" s="54" t="s">
        <v>159</v>
      </c>
      <c r="L105" s="62" t="s">
        <v>308</v>
      </c>
      <c r="M105" s="59"/>
      <c r="N105" s="59">
        <v>45165</v>
      </c>
      <c r="O105" s="54" t="s">
        <v>17</v>
      </c>
      <c r="P105" s="54" t="s">
        <v>158</v>
      </c>
      <c r="Q105" s="55" t="s">
        <v>666</v>
      </c>
      <c r="R105" s="54" t="s">
        <v>58</v>
      </c>
      <c r="S105" s="54" t="s">
        <v>1</v>
      </c>
      <c r="T105" s="64"/>
      <c r="V105" s="64"/>
      <c r="W105" s="64"/>
      <c r="X105" s="64"/>
    </row>
    <row r="106" spans="1:24" ht="15" customHeight="1" x14ac:dyDescent="0.25">
      <c r="A106" s="55">
        <v>2069</v>
      </c>
      <c r="B106" s="54" t="s">
        <v>460</v>
      </c>
      <c r="C106" s="55" t="s">
        <v>44</v>
      </c>
      <c r="D106" s="61">
        <v>73</v>
      </c>
      <c r="E106" s="54" t="s">
        <v>15</v>
      </c>
      <c r="F106" s="54" t="s">
        <v>2</v>
      </c>
      <c r="G106" s="62" t="s">
        <v>1</v>
      </c>
      <c r="H106" s="54" t="s">
        <v>3</v>
      </c>
      <c r="I106" s="54" t="s">
        <v>20</v>
      </c>
      <c r="J106" s="54" t="s">
        <v>686</v>
      </c>
      <c r="K106" s="54" t="s">
        <v>159</v>
      </c>
      <c r="L106" s="62" t="s">
        <v>313</v>
      </c>
      <c r="M106" s="59"/>
      <c r="N106" s="59">
        <v>45171</v>
      </c>
      <c r="O106" s="54" t="s">
        <v>17</v>
      </c>
      <c r="P106" s="54" t="s">
        <v>49</v>
      </c>
      <c r="Q106" s="54" t="s">
        <v>684</v>
      </c>
      <c r="R106" s="54" t="s">
        <v>656</v>
      </c>
      <c r="S106" s="54" t="s">
        <v>283</v>
      </c>
      <c r="T106" s="64"/>
      <c r="V106" s="64"/>
      <c r="W106" s="64"/>
      <c r="X106" s="64"/>
    </row>
    <row r="107" spans="1:24" ht="15" customHeight="1" x14ac:dyDescent="0.25">
      <c r="A107" s="55">
        <v>2080</v>
      </c>
      <c r="B107" s="54" t="s">
        <v>302</v>
      </c>
      <c r="C107" s="54" t="s">
        <v>303</v>
      </c>
      <c r="D107" s="61">
        <v>35</v>
      </c>
      <c r="E107" s="54" t="s">
        <v>71</v>
      </c>
      <c r="F107" s="54" t="s">
        <v>9</v>
      </c>
      <c r="G107" s="62" t="s">
        <v>48</v>
      </c>
      <c r="H107" s="54" t="s">
        <v>3</v>
      </c>
      <c r="I107" s="54" t="s">
        <v>42</v>
      </c>
      <c r="J107" s="54" t="s">
        <v>686</v>
      </c>
      <c r="K107" s="54" t="s">
        <v>209</v>
      </c>
      <c r="L107" s="62" t="s">
        <v>540</v>
      </c>
      <c r="M107" s="59">
        <v>45179</v>
      </c>
      <c r="N107" s="59">
        <v>45179</v>
      </c>
      <c r="O107" s="54" t="s">
        <v>5</v>
      </c>
      <c r="P107" s="54" t="s">
        <v>158</v>
      </c>
      <c r="Q107" s="54" t="s">
        <v>25</v>
      </c>
      <c r="R107" s="54" t="s">
        <v>160</v>
      </c>
      <c r="S107" s="54" t="s">
        <v>118</v>
      </c>
      <c r="T107" s="64"/>
      <c r="V107" s="64"/>
      <c r="W107" s="64"/>
      <c r="X107" s="64"/>
    </row>
    <row r="108" spans="1:24" ht="15" customHeight="1" x14ac:dyDescent="0.25">
      <c r="A108" s="55">
        <v>2090</v>
      </c>
      <c r="B108" s="55" t="s">
        <v>27</v>
      </c>
      <c r="C108" s="55" t="s">
        <v>62</v>
      </c>
      <c r="D108" s="61">
        <v>53</v>
      </c>
      <c r="E108" s="54" t="s">
        <v>72</v>
      </c>
      <c r="F108" s="54" t="s">
        <v>2</v>
      </c>
      <c r="G108" s="62" t="s">
        <v>48</v>
      </c>
      <c r="H108" s="54" t="s">
        <v>199</v>
      </c>
      <c r="I108" s="54" t="s">
        <v>59</v>
      </c>
      <c r="J108" s="54" t="s">
        <v>686</v>
      </c>
      <c r="K108" s="55" t="s">
        <v>185</v>
      </c>
      <c r="L108" s="62" t="s">
        <v>590</v>
      </c>
      <c r="M108" s="59"/>
      <c r="N108" s="59">
        <v>45191</v>
      </c>
      <c r="O108" s="54" t="s">
        <v>5</v>
      </c>
      <c r="P108" s="54" t="s">
        <v>158</v>
      </c>
      <c r="Q108" s="54" t="s">
        <v>25</v>
      </c>
      <c r="R108" s="54" t="s">
        <v>160</v>
      </c>
      <c r="S108" s="54" t="s">
        <v>1</v>
      </c>
      <c r="T108" s="64"/>
      <c r="V108" s="64"/>
      <c r="W108" s="64"/>
      <c r="X108" s="64"/>
    </row>
    <row r="109" spans="1:24" ht="15" customHeight="1" x14ac:dyDescent="0.25">
      <c r="A109" s="55">
        <v>2095</v>
      </c>
      <c r="B109" s="55" t="s">
        <v>294</v>
      </c>
      <c r="C109" s="55" t="s">
        <v>195</v>
      </c>
      <c r="D109" s="61">
        <v>43</v>
      </c>
      <c r="E109" s="55" t="s">
        <v>73</v>
      </c>
      <c r="F109" s="55" t="s">
        <v>2</v>
      </c>
      <c r="G109" s="60" t="s">
        <v>1</v>
      </c>
      <c r="H109" s="55" t="s">
        <v>3</v>
      </c>
      <c r="I109" s="55" t="s">
        <v>90</v>
      </c>
      <c r="J109" s="55" t="s">
        <v>686</v>
      </c>
      <c r="K109" s="55" t="s">
        <v>192</v>
      </c>
      <c r="L109" s="60" t="s">
        <v>295</v>
      </c>
      <c r="M109" s="59">
        <v>45192</v>
      </c>
      <c r="N109" s="59">
        <v>45193</v>
      </c>
      <c r="O109" s="55" t="s">
        <v>5</v>
      </c>
      <c r="P109" s="54" t="s">
        <v>158</v>
      </c>
      <c r="Q109" s="55" t="s">
        <v>25</v>
      </c>
      <c r="R109" s="55" t="s">
        <v>160</v>
      </c>
      <c r="S109" s="55" t="s">
        <v>118</v>
      </c>
      <c r="T109" s="64"/>
      <c r="V109" s="64"/>
      <c r="W109" s="64"/>
      <c r="X109" s="64"/>
    </row>
    <row r="110" spans="1:24" ht="15" customHeight="1" x14ac:dyDescent="0.25">
      <c r="A110" s="55">
        <v>2096</v>
      </c>
      <c r="B110" s="54" t="s">
        <v>461</v>
      </c>
      <c r="C110" s="55" t="s">
        <v>272</v>
      </c>
      <c r="D110" s="61">
        <v>24</v>
      </c>
      <c r="E110" s="54" t="s">
        <v>70</v>
      </c>
      <c r="F110" s="54" t="s">
        <v>2</v>
      </c>
      <c r="G110" s="62" t="s">
        <v>1</v>
      </c>
      <c r="H110" s="54" t="s">
        <v>3</v>
      </c>
      <c r="I110" s="54" t="s">
        <v>20</v>
      </c>
      <c r="J110" s="54" t="s">
        <v>686</v>
      </c>
      <c r="K110" s="54" t="s">
        <v>159</v>
      </c>
      <c r="L110" s="62" t="s">
        <v>308</v>
      </c>
      <c r="M110" s="59"/>
      <c r="N110" s="59">
        <v>45196</v>
      </c>
      <c r="O110" s="54" t="s">
        <v>17</v>
      </c>
      <c r="P110" s="54" t="s">
        <v>158</v>
      </c>
      <c r="Q110" s="54" t="s">
        <v>66</v>
      </c>
      <c r="R110" s="54" t="s">
        <v>656</v>
      </c>
      <c r="S110" s="54" t="s">
        <v>118</v>
      </c>
      <c r="T110" s="64"/>
      <c r="V110" s="64"/>
      <c r="W110" s="64"/>
      <c r="X110" s="64"/>
    </row>
    <row r="111" spans="1:24" ht="15" customHeight="1" x14ac:dyDescent="0.25">
      <c r="A111" s="55">
        <v>2102</v>
      </c>
      <c r="B111" s="54" t="s">
        <v>332</v>
      </c>
      <c r="C111" s="55" t="s">
        <v>140</v>
      </c>
      <c r="D111" s="61">
        <v>49</v>
      </c>
      <c r="E111" s="54" t="s">
        <v>73</v>
      </c>
      <c r="F111" s="54" t="s">
        <v>2</v>
      </c>
      <c r="G111" s="62" t="s">
        <v>1</v>
      </c>
      <c r="H111" s="54" t="s">
        <v>3</v>
      </c>
      <c r="I111" s="54" t="s">
        <v>46</v>
      </c>
      <c r="J111" s="54" t="s">
        <v>686</v>
      </c>
      <c r="K111" s="54" t="s">
        <v>180</v>
      </c>
      <c r="L111" s="62" t="s">
        <v>524</v>
      </c>
      <c r="M111" s="59">
        <v>44446</v>
      </c>
      <c r="N111" s="63">
        <v>45205</v>
      </c>
      <c r="O111" s="54" t="s">
        <v>17</v>
      </c>
      <c r="P111" s="54" t="s">
        <v>316</v>
      </c>
      <c r="Q111" s="54" t="s">
        <v>316</v>
      </c>
      <c r="R111" s="54" t="s">
        <v>1</v>
      </c>
      <c r="S111" s="54" t="s">
        <v>1</v>
      </c>
      <c r="T111" s="64"/>
      <c r="V111" s="64"/>
      <c r="W111" s="64"/>
      <c r="X111" s="64"/>
    </row>
    <row r="112" spans="1:24" ht="15" customHeight="1" x14ac:dyDescent="0.25">
      <c r="A112" s="55">
        <v>2103</v>
      </c>
      <c r="B112" s="54" t="s">
        <v>182</v>
      </c>
      <c r="C112" s="55" t="s">
        <v>462</v>
      </c>
      <c r="D112" s="61">
        <v>23</v>
      </c>
      <c r="E112" s="54" t="s">
        <v>70</v>
      </c>
      <c r="F112" s="54" t="s">
        <v>2</v>
      </c>
      <c r="G112" s="62" t="s">
        <v>1</v>
      </c>
      <c r="H112" s="54" t="s">
        <v>3</v>
      </c>
      <c r="I112" s="54" t="s">
        <v>20</v>
      </c>
      <c r="J112" s="54" t="s">
        <v>686</v>
      </c>
      <c r="K112" s="54" t="s">
        <v>159</v>
      </c>
      <c r="L112" s="62" t="s">
        <v>307</v>
      </c>
      <c r="M112" s="59"/>
      <c r="N112" s="59">
        <v>45205</v>
      </c>
      <c r="O112" s="54" t="s">
        <v>5</v>
      </c>
      <c r="P112" s="54" t="s">
        <v>158</v>
      </c>
      <c r="Q112" s="55" t="s">
        <v>25</v>
      </c>
      <c r="R112" s="54" t="s">
        <v>1</v>
      </c>
      <c r="S112" s="54" t="s">
        <v>1</v>
      </c>
      <c r="T112" s="64"/>
      <c r="V112" s="64"/>
      <c r="W112" s="64"/>
      <c r="X112" s="64"/>
    </row>
    <row r="113" spans="1:24" ht="15" customHeight="1" x14ac:dyDescent="0.25">
      <c r="A113" s="55">
        <v>2107</v>
      </c>
      <c r="B113" s="55" t="s">
        <v>337</v>
      </c>
      <c r="C113" s="55" t="s">
        <v>350</v>
      </c>
      <c r="D113" s="61">
        <v>27</v>
      </c>
      <c r="E113" s="55" t="s">
        <v>70</v>
      </c>
      <c r="F113" s="55" t="s">
        <v>2</v>
      </c>
      <c r="G113" s="60" t="s">
        <v>1</v>
      </c>
      <c r="H113" s="55" t="s">
        <v>3</v>
      </c>
      <c r="I113" s="55" t="s">
        <v>50</v>
      </c>
      <c r="J113" s="55" t="s">
        <v>686</v>
      </c>
      <c r="K113" s="55" t="s">
        <v>594</v>
      </c>
      <c r="L113" s="60" t="s">
        <v>1</v>
      </c>
      <c r="M113" s="59"/>
      <c r="N113" s="63">
        <v>45208</v>
      </c>
      <c r="O113" s="55" t="s">
        <v>5</v>
      </c>
      <c r="P113" s="54" t="s">
        <v>316</v>
      </c>
      <c r="Q113" s="54" t="s">
        <v>316</v>
      </c>
      <c r="R113" s="55" t="s">
        <v>1</v>
      </c>
      <c r="S113" s="55" t="s">
        <v>1</v>
      </c>
      <c r="T113" s="64"/>
      <c r="V113" s="64"/>
      <c r="W113" s="64"/>
      <c r="X113" s="64"/>
    </row>
    <row r="114" spans="1:24" ht="15" customHeight="1" x14ac:dyDescent="0.25">
      <c r="A114" s="55">
        <v>2109</v>
      </c>
      <c r="B114" s="54" t="s">
        <v>286</v>
      </c>
      <c r="C114" s="55" t="s">
        <v>287</v>
      </c>
      <c r="D114" s="61">
        <v>30</v>
      </c>
      <c r="E114" s="55" t="s">
        <v>71</v>
      </c>
      <c r="F114" s="54" t="s">
        <v>2</v>
      </c>
      <c r="G114" s="62" t="s">
        <v>1</v>
      </c>
      <c r="H114" s="54" t="s">
        <v>3</v>
      </c>
      <c r="I114" s="54" t="s">
        <v>24</v>
      </c>
      <c r="J114" s="55" t="s">
        <v>686</v>
      </c>
      <c r="K114" s="55" t="s">
        <v>218</v>
      </c>
      <c r="L114" s="62" t="s">
        <v>553</v>
      </c>
      <c r="M114" s="59">
        <v>45036</v>
      </c>
      <c r="N114" s="63">
        <v>45209</v>
      </c>
      <c r="O114" s="54" t="s">
        <v>17</v>
      </c>
      <c r="P114" s="54" t="s">
        <v>49</v>
      </c>
      <c r="Q114" s="54" t="s">
        <v>684</v>
      </c>
      <c r="R114" s="54" t="s">
        <v>661</v>
      </c>
      <c r="S114" s="54" t="s">
        <v>1</v>
      </c>
      <c r="T114" s="64"/>
      <c r="V114" s="64"/>
      <c r="W114" s="64"/>
      <c r="X114" s="64"/>
    </row>
    <row r="115" spans="1:24" ht="15" customHeight="1" x14ac:dyDescent="0.25">
      <c r="A115" s="55">
        <v>2120</v>
      </c>
      <c r="B115" s="54" t="s">
        <v>409</v>
      </c>
      <c r="C115" s="55" t="s">
        <v>451</v>
      </c>
      <c r="D115" s="61">
        <v>19</v>
      </c>
      <c r="E115" s="54" t="s">
        <v>16</v>
      </c>
      <c r="F115" s="54" t="s">
        <v>2</v>
      </c>
      <c r="G115" s="62" t="s">
        <v>1</v>
      </c>
      <c r="H115" s="54" t="s">
        <v>3</v>
      </c>
      <c r="I115" s="54" t="s">
        <v>20</v>
      </c>
      <c r="J115" s="54" t="s">
        <v>686</v>
      </c>
      <c r="K115" s="54" t="s">
        <v>159</v>
      </c>
      <c r="L115" s="62" t="s">
        <v>306</v>
      </c>
      <c r="M115" s="59"/>
      <c r="N115" s="59">
        <v>45215</v>
      </c>
      <c r="O115" s="54" t="s">
        <v>5</v>
      </c>
      <c r="P115" s="54" t="s">
        <v>158</v>
      </c>
      <c r="Q115" s="54" t="s">
        <v>66</v>
      </c>
      <c r="R115" s="54" t="s">
        <v>160</v>
      </c>
      <c r="S115" s="54" t="s">
        <v>118</v>
      </c>
      <c r="T115" s="64"/>
      <c r="V115" s="64"/>
      <c r="W115" s="64"/>
      <c r="X115" s="64"/>
    </row>
    <row r="116" spans="1:24" ht="15" customHeight="1" x14ac:dyDescent="0.25">
      <c r="A116" s="55">
        <v>2121</v>
      </c>
      <c r="B116" s="54" t="s">
        <v>304</v>
      </c>
      <c r="C116" s="55" t="s">
        <v>305</v>
      </c>
      <c r="D116" s="61">
        <v>23</v>
      </c>
      <c r="E116" s="54" t="s">
        <v>70</v>
      </c>
      <c r="F116" s="54" t="s">
        <v>2</v>
      </c>
      <c r="G116" s="62" t="s">
        <v>1</v>
      </c>
      <c r="H116" s="54" t="s">
        <v>3</v>
      </c>
      <c r="I116" s="54" t="s">
        <v>98</v>
      </c>
      <c r="J116" s="54" t="s">
        <v>686</v>
      </c>
      <c r="K116" s="54" t="s">
        <v>164</v>
      </c>
      <c r="L116" s="62" t="s">
        <v>544</v>
      </c>
      <c r="M116" s="59">
        <v>45204</v>
      </c>
      <c r="N116" s="59">
        <v>45216</v>
      </c>
      <c r="O116" s="54" t="s">
        <v>5</v>
      </c>
      <c r="P116" s="54" t="s">
        <v>316</v>
      </c>
      <c r="Q116" s="54" t="s">
        <v>316</v>
      </c>
      <c r="R116" s="54" t="s">
        <v>1</v>
      </c>
      <c r="S116" s="54" t="s">
        <v>6</v>
      </c>
      <c r="T116" s="64"/>
      <c r="V116" s="64"/>
      <c r="W116" s="64"/>
      <c r="X116" s="64"/>
    </row>
    <row r="117" spans="1:24" ht="15" customHeight="1" x14ac:dyDescent="0.25">
      <c r="A117" s="55">
        <v>2135</v>
      </c>
      <c r="B117" s="54" t="s">
        <v>319</v>
      </c>
      <c r="C117" s="55" t="s">
        <v>319</v>
      </c>
      <c r="D117" s="61">
        <v>28</v>
      </c>
      <c r="E117" s="55" t="s">
        <v>70</v>
      </c>
      <c r="F117" s="54" t="s">
        <v>2</v>
      </c>
      <c r="G117" s="62" t="s">
        <v>1</v>
      </c>
      <c r="H117" s="54" t="s">
        <v>3</v>
      </c>
      <c r="I117" s="54" t="s">
        <v>251</v>
      </c>
      <c r="J117" s="54" t="s">
        <v>686</v>
      </c>
      <c r="K117" s="54" t="s">
        <v>596</v>
      </c>
      <c r="L117" s="62" t="s">
        <v>637</v>
      </c>
      <c r="M117" s="59"/>
      <c r="N117" s="59">
        <v>45224</v>
      </c>
      <c r="O117" s="54" t="s">
        <v>17</v>
      </c>
      <c r="P117" s="54" t="s">
        <v>49</v>
      </c>
      <c r="Q117" s="54" t="s">
        <v>685</v>
      </c>
      <c r="R117" s="54" t="s">
        <v>1</v>
      </c>
      <c r="S117" s="55" t="s">
        <v>1</v>
      </c>
      <c r="T117" s="64"/>
      <c r="V117" s="64"/>
      <c r="W117" s="64"/>
      <c r="X117" s="64"/>
    </row>
    <row r="118" spans="1:24" ht="15" customHeight="1" x14ac:dyDescent="0.25">
      <c r="A118" s="55">
        <v>2145</v>
      </c>
      <c r="B118" s="54" t="s">
        <v>78</v>
      </c>
      <c r="C118" s="55" t="s">
        <v>44</v>
      </c>
      <c r="D118" s="61">
        <v>68</v>
      </c>
      <c r="E118" s="54" t="s">
        <v>15</v>
      </c>
      <c r="F118" s="54" t="s">
        <v>2</v>
      </c>
      <c r="G118" s="62" t="s">
        <v>1</v>
      </c>
      <c r="H118" s="54" t="s">
        <v>3</v>
      </c>
      <c r="I118" s="54" t="s">
        <v>4</v>
      </c>
      <c r="J118" s="54" t="s">
        <v>686</v>
      </c>
      <c r="K118" s="54" t="s">
        <v>171</v>
      </c>
      <c r="L118" s="62" t="s">
        <v>568</v>
      </c>
      <c r="M118" s="59">
        <v>43449</v>
      </c>
      <c r="N118" s="59">
        <v>45231</v>
      </c>
      <c r="O118" s="54" t="s">
        <v>17</v>
      </c>
      <c r="P118" s="54" t="s">
        <v>49</v>
      </c>
      <c r="Q118" s="68" t="s">
        <v>682</v>
      </c>
      <c r="R118" s="54" t="s">
        <v>659</v>
      </c>
      <c r="S118" s="54" t="s">
        <v>118</v>
      </c>
      <c r="T118" s="64"/>
      <c r="V118" s="64"/>
      <c r="W118" s="64"/>
      <c r="X118" s="64"/>
    </row>
    <row r="119" spans="1:24" ht="15" customHeight="1" x14ac:dyDescent="0.25">
      <c r="A119" s="55">
        <v>2175</v>
      </c>
      <c r="B119" s="54" t="s">
        <v>319</v>
      </c>
      <c r="C119" s="55" t="s">
        <v>319</v>
      </c>
      <c r="D119" s="61">
        <v>43</v>
      </c>
      <c r="E119" s="55" t="s">
        <v>73</v>
      </c>
      <c r="F119" s="54" t="s">
        <v>2</v>
      </c>
      <c r="G119" s="62" t="s">
        <v>1</v>
      </c>
      <c r="H119" s="54" t="s">
        <v>3</v>
      </c>
      <c r="I119" s="54" t="s">
        <v>251</v>
      </c>
      <c r="J119" s="54" t="s">
        <v>686</v>
      </c>
      <c r="K119" s="54" t="s">
        <v>596</v>
      </c>
      <c r="L119" s="62" t="s">
        <v>600</v>
      </c>
      <c r="M119" s="59"/>
      <c r="N119" s="59">
        <v>45255</v>
      </c>
      <c r="O119" s="54" t="s">
        <v>5</v>
      </c>
      <c r="P119" s="54" t="s">
        <v>316</v>
      </c>
      <c r="Q119" s="54" t="s">
        <v>316</v>
      </c>
      <c r="R119" s="54" t="s">
        <v>1</v>
      </c>
      <c r="S119" s="55" t="s">
        <v>1</v>
      </c>
      <c r="T119" s="64"/>
      <c r="V119" s="64"/>
      <c r="W119" s="64"/>
      <c r="X119" s="64"/>
    </row>
    <row r="120" spans="1:24" ht="15" customHeight="1" x14ac:dyDescent="0.25">
      <c r="A120" s="73">
        <v>2179</v>
      </c>
      <c r="B120" s="73" t="s">
        <v>190</v>
      </c>
      <c r="C120" s="73" t="s">
        <v>274</v>
      </c>
      <c r="D120" s="74">
        <v>24</v>
      </c>
      <c r="E120" s="73" t="s">
        <v>70</v>
      </c>
      <c r="F120" s="73" t="s">
        <v>2</v>
      </c>
      <c r="G120" s="77" t="s">
        <v>1</v>
      </c>
      <c r="H120" s="73" t="s">
        <v>3</v>
      </c>
      <c r="I120" s="73" t="s">
        <v>22</v>
      </c>
      <c r="J120" s="73" t="s">
        <v>686</v>
      </c>
      <c r="K120" s="73" t="s">
        <v>188</v>
      </c>
      <c r="L120" s="77" t="s">
        <v>279</v>
      </c>
      <c r="M120" s="76">
        <v>45258</v>
      </c>
      <c r="N120" s="78">
        <v>45258</v>
      </c>
      <c r="O120" s="73" t="s">
        <v>5</v>
      </c>
      <c r="P120" s="73" t="s">
        <v>158</v>
      </c>
      <c r="Q120" s="73" t="s">
        <v>66</v>
      </c>
      <c r="R120" s="73" t="s">
        <v>160</v>
      </c>
      <c r="S120" s="73" t="s">
        <v>118</v>
      </c>
      <c r="T120" s="64"/>
      <c r="V120" s="64"/>
      <c r="W120" s="64"/>
      <c r="X120" s="64"/>
    </row>
    <row r="121" spans="1:24" ht="15" customHeight="1" x14ac:dyDescent="0.25">
      <c r="A121" s="55">
        <v>2206</v>
      </c>
      <c r="B121" s="54" t="s">
        <v>449</v>
      </c>
      <c r="C121" s="55" t="s">
        <v>450</v>
      </c>
      <c r="D121" s="61">
        <v>24</v>
      </c>
      <c r="E121" s="54" t="s">
        <v>70</v>
      </c>
      <c r="F121" s="54" t="s">
        <v>2</v>
      </c>
      <c r="G121" s="62" t="s">
        <v>1</v>
      </c>
      <c r="H121" s="54" t="s">
        <v>3</v>
      </c>
      <c r="I121" s="54" t="s">
        <v>20</v>
      </c>
      <c r="J121" s="54" t="s">
        <v>686</v>
      </c>
      <c r="K121" s="54" t="s">
        <v>159</v>
      </c>
      <c r="L121" s="62" t="s">
        <v>309</v>
      </c>
      <c r="M121" s="59"/>
      <c r="N121" s="59">
        <v>45274</v>
      </c>
      <c r="O121" s="54" t="s">
        <v>17</v>
      </c>
      <c r="P121" s="54" t="s">
        <v>49</v>
      </c>
      <c r="Q121" s="54" t="s">
        <v>684</v>
      </c>
      <c r="R121" s="54" t="s">
        <v>291</v>
      </c>
      <c r="S121" s="54" t="s">
        <v>118</v>
      </c>
      <c r="T121" s="64"/>
      <c r="V121" s="64"/>
      <c r="W121" s="64"/>
      <c r="X121" s="64"/>
    </row>
    <row r="122" spans="1:24" ht="15" customHeight="1" x14ac:dyDescent="0.25">
      <c r="A122" s="55">
        <v>2207</v>
      </c>
      <c r="B122" s="54" t="s">
        <v>329</v>
      </c>
      <c r="C122" s="55" t="s">
        <v>85</v>
      </c>
      <c r="D122" s="61">
        <v>24</v>
      </c>
      <c r="E122" s="54" t="s">
        <v>70</v>
      </c>
      <c r="F122" s="54" t="s">
        <v>2</v>
      </c>
      <c r="G122" s="62" t="s">
        <v>1</v>
      </c>
      <c r="H122" s="54" t="s">
        <v>3</v>
      </c>
      <c r="I122" s="54" t="s">
        <v>46</v>
      </c>
      <c r="J122" s="54" t="s">
        <v>686</v>
      </c>
      <c r="K122" s="54" t="s">
        <v>180</v>
      </c>
      <c r="L122" s="62" t="s">
        <v>523</v>
      </c>
      <c r="M122" s="59">
        <v>45275</v>
      </c>
      <c r="N122" s="63">
        <v>45275</v>
      </c>
      <c r="O122" s="54" t="s">
        <v>5</v>
      </c>
      <c r="P122" s="54" t="s">
        <v>158</v>
      </c>
      <c r="Q122" s="54" t="s">
        <v>25</v>
      </c>
      <c r="R122" s="54" t="s">
        <v>160</v>
      </c>
      <c r="S122" s="54" t="s">
        <v>1</v>
      </c>
      <c r="T122" s="64"/>
      <c r="V122" s="64"/>
      <c r="W122" s="64"/>
      <c r="X122" s="64"/>
    </row>
    <row r="123" spans="1:24" ht="15" customHeight="1" x14ac:dyDescent="0.25">
      <c r="A123" s="55">
        <v>2211</v>
      </c>
      <c r="B123" s="1" t="s">
        <v>28</v>
      </c>
      <c r="C123" s="54" t="s">
        <v>357</v>
      </c>
      <c r="D123" s="61">
        <v>62</v>
      </c>
      <c r="E123" s="54" t="s">
        <v>15</v>
      </c>
      <c r="F123" s="54" t="s">
        <v>2</v>
      </c>
      <c r="G123" s="62" t="s">
        <v>1</v>
      </c>
      <c r="H123" s="54" t="s">
        <v>3</v>
      </c>
      <c r="I123" s="54" t="s">
        <v>46</v>
      </c>
      <c r="J123" s="54" t="s">
        <v>686</v>
      </c>
      <c r="K123" s="54" t="s">
        <v>180</v>
      </c>
      <c r="L123" s="62" t="s">
        <v>526</v>
      </c>
      <c r="M123" s="59">
        <v>45031</v>
      </c>
      <c r="N123" s="63">
        <v>45277</v>
      </c>
      <c r="O123" s="54" t="s">
        <v>17</v>
      </c>
      <c r="P123" s="54" t="s">
        <v>49</v>
      </c>
      <c r="Q123" s="54" t="s">
        <v>681</v>
      </c>
      <c r="R123" s="55" t="s">
        <v>665</v>
      </c>
      <c r="S123" s="54" t="s">
        <v>1</v>
      </c>
      <c r="T123" s="64"/>
      <c r="V123" s="64"/>
      <c r="W123" s="64"/>
      <c r="X123" s="64"/>
    </row>
    <row r="124" spans="1:24" ht="15" customHeight="1" x14ac:dyDescent="0.25">
      <c r="A124" s="55">
        <v>2219</v>
      </c>
      <c r="B124" s="55" t="s">
        <v>265</v>
      </c>
      <c r="C124" s="55" t="s">
        <v>266</v>
      </c>
      <c r="D124" s="61">
        <v>43</v>
      </c>
      <c r="E124" s="54" t="s">
        <v>73</v>
      </c>
      <c r="F124" s="54" t="s">
        <v>2</v>
      </c>
      <c r="G124" s="60" t="s">
        <v>1</v>
      </c>
      <c r="H124" s="54" t="s">
        <v>3</v>
      </c>
      <c r="I124" s="54" t="s">
        <v>53</v>
      </c>
      <c r="J124" s="54" t="s">
        <v>686</v>
      </c>
      <c r="K124" s="54" t="s">
        <v>267</v>
      </c>
      <c r="L124" s="60" t="s">
        <v>380</v>
      </c>
      <c r="M124" s="59">
        <v>45266</v>
      </c>
      <c r="N124" s="66">
        <v>45284</v>
      </c>
      <c r="O124" s="54" t="s">
        <v>5</v>
      </c>
      <c r="P124" s="54" t="s">
        <v>158</v>
      </c>
      <c r="Q124" s="54" t="s">
        <v>66</v>
      </c>
      <c r="R124" s="54" t="s">
        <v>667</v>
      </c>
      <c r="S124" s="54" t="s">
        <v>118</v>
      </c>
      <c r="T124" s="64"/>
      <c r="V124" s="64"/>
      <c r="W124" s="64"/>
      <c r="X124" s="64"/>
    </row>
    <row r="125" spans="1:24" ht="15" customHeight="1" x14ac:dyDescent="0.25">
      <c r="A125" s="55">
        <v>2238</v>
      </c>
      <c r="B125" s="54" t="s">
        <v>491</v>
      </c>
      <c r="C125" s="55" t="s">
        <v>300</v>
      </c>
      <c r="D125" s="61">
        <v>69</v>
      </c>
      <c r="E125" s="54" t="s">
        <v>15</v>
      </c>
      <c r="F125" s="54" t="s">
        <v>2</v>
      </c>
      <c r="G125" s="62" t="s">
        <v>1</v>
      </c>
      <c r="H125" s="54" t="s">
        <v>3</v>
      </c>
      <c r="I125" s="54" t="s">
        <v>45</v>
      </c>
      <c r="J125" s="54" t="s">
        <v>686</v>
      </c>
      <c r="K125" s="54" t="s">
        <v>206</v>
      </c>
      <c r="L125" s="62" t="s">
        <v>533</v>
      </c>
      <c r="M125" s="59">
        <v>43846</v>
      </c>
      <c r="N125" s="59">
        <v>45292</v>
      </c>
      <c r="O125" s="54" t="s">
        <v>5</v>
      </c>
      <c r="P125" s="54" t="s">
        <v>316</v>
      </c>
      <c r="Q125" s="54" t="s">
        <v>316</v>
      </c>
      <c r="R125" s="54" t="s">
        <v>1</v>
      </c>
      <c r="S125" s="54" t="s">
        <v>1</v>
      </c>
      <c r="T125" s="64"/>
      <c r="V125" s="64"/>
      <c r="W125" s="64"/>
      <c r="X125" s="64"/>
    </row>
    <row r="126" spans="1:24" ht="15" customHeight="1" x14ac:dyDescent="0.25">
      <c r="A126" s="55">
        <v>2239</v>
      </c>
      <c r="B126" s="54" t="s">
        <v>297</v>
      </c>
      <c r="C126" s="55" t="s">
        <v>502</v>
      </c>
      <c r="D126" s="61">
        <v>59</v>
      </c>
      <c r="E126" s="54" t="s">
        <v>72</v>
      </c>
      <c r="F126" s="54" t="s">
        <v>2</v>
      </c>
      <c r="G126" s="62" t="s">
        <v>1</v>
      </c>
      <c r="H126" s="54" t="s">
        <v>3</v>
      </c>
      <c r="I126" s="54" t="s">
        <v>45</v>
      </c>
      <c r="J126" s="54" t="s">
        <v>686</v>
      </c>
      <c r="K126" s="55" t="s">
        <v>206</v>
      </c>
      <c r="L126" s="62" t="s">
        <v>1</v>
      </c>
      <c r="M126" s="65">
        <v>44947</v>
      </c>
      <c r="N126" s="59">
        <v>45292</v>
      </c>
      <c r="O126" s="54" t="s">
        <v>5</v>
      </c>
      <c r="P126" s="54" t="s">
        <v>316</v>
      </c>
      <c r="Q126" s="54" t="s">
        <v>316</v>
      </c>
      <c r="R126" s="54" t="s">
        <v>1</v>
      </c>
      <c r="S126" s="54" t="s">
        <v>1</v>
      </c>
      <c r="T126" s="64"/>
      <c r="V126" s="64"/>
      <c r="W126" s="64"/>
      <c r="X126" s="64"/>
    </row>
    <row r="127" spans="1:24" ht="15" customHeight="1" x14ac:dyDescent="0.25">
      <c r="A127" s="55">
        <v>2258</v>
      </c>
      <c r="B127" s="54" t="s">
        <v>409</v>
      </c>
      <c r="C127" s="55" t="s">
        <v>391</v>
      </c>
      <c r="D127" s="61"/>
      <c r="E127" s="54" t="s">
        <v>1</v>
      </c>
      <c r="F127" s="54" t="s">
        <v>2</v>
      </c>
      <c r="G127" s="62" t="s">
        <v>1</v>
      </c>
      <c r="H127" s="54" t="s">
        <v>3</v>
      </c>
      <c r="I127" s="54" t="s">
        <v>4</v>
      </c>
      <c r="J127" s="54" t="s">
        <v>686</v>
      </c>
      <c r="K127" s="54" t="s">
        <v>162</v>
      </c>
      <c r="L127" s="62" t="s">
        <v>1</v>
      </c>
      <c r="M127" s="59"/>
      <c r="N127" s="59">
        <v>45304</v>
      </c>
      <c r="O127" s="55" t="s">
        <v>17</v>
      </c>
      <c r="P127" s="54" t="s">
        <v>158</v>
      </c>
      <c r="Q127" s="54" t="s">
        <v>66</v>
      </c>
      <c r="R127" s="54" t="s">
        <v>656</v>
      </c>
      <c r="S127" s="55" t="s">
        <v>1</v>
      </c>
      <c r="T127" s="64"/>
      <c r="V127" s="64"/>
      <c r="W127" s="64"/>
      <c r="X127" s="64"/>
    </row>
    <row r="128" spans="1:24" ht="15" customHeight="1" x14ac:dyDescent="0.25">
      <c r="A128" s="55">
        <v>2262</v>
      </c>
      <c r="B128" s="54" t="s">
        <v>31</v>
      </c>
      <c r="C128" s="55" t="s">
        <v>39</v>
      </c>
      <c r="D128" s="61">
        <v>38</v>
      </c>
      <c r="E128" s="54" t="s">
        <v>71</v>
      </c>
      <c r="F128" s="54" t="s">
        <v>2</v>
      </c>
      <c r="G128" s="62" t="s">
        <v>1</v>
      </c>
      <c r="H128" s="55" t="s">
        <v>3</v>
      </c>
      <c r="I128" s="54" t="s">
        <v>47</v>
      </c>
      <c r="J128" s="55" t="s">
        <v>686</v>
      </c>
      <c r="K128" s="55" t="s">
        <v>163</v>
      </c>
      <c r="L128" s="62" t="s">
        <v>447</v>
      </c>
      <c r="M128" s="59">
        <v>45305</v>
      </c>
      <c r="N128" s="66">
        <v>45306</v>
      </c>
      <c r="O128" s="54" t="s">
        <v>5</v>
      </c>
      <c r="P128" s="54" t="s">
        <v>158</v>
      </c>
      <c r="Q128" s="54" t="s">
        <v>25</v>
      </c>
      <c r="R128" s="54" t="s">
        <v>160</v>
      </c>
      <c r="S128" s="54" t="s">
        <v>118</v>
      </c>
      <c r="T128" s="64"/>
      <c r="V128" s="64"/>
      <c r="W128" s="64"/>
      <c r="X128" s="64"/>
    </row>
    <row r="129" spans="1:24" ht="15" customHeight="1" x14ac:dyDescent="0.25">
      <c r="A129" s="55">
        <v>2263</v>
      </c>
      <c r="B129" s="54" t="s">
        <v>139</v>
      </c>
      <c r="C129" s="55" t="s">
        <v>512</v>
      </c>
      <c r="D129" s="61">
        <v>43</v>
      </c>
      <c r="E129" s="54" t="s">
        <v>73</v>
      </c>
      <c r="F129" s="54" t="s">
        <v>2</v>
      </c>
      <c r="G129" s="62" t="s">
        <v>3</v>
      </c>
      <c r="H129" s="66" t="s">
        <v>3</v>
      </c>
      <c r="I129" s="54" t="s">
        <v>98</v>
      </c>
      <c r="J129" s="54" t="s">
        <v>686</v>
      </c>
      <c r="K129" s="54" t="s">
        <v>164</v>
      </c>
      <c r="L129" s="62" t="s">
        <v>542</v>
      </c>
      <c r="M129" s="59">
        <v>45306</v>
      </c>
      <c r="N129" s="59">
        <v>45306</v>
      </c>
      <c r="O129" s="54" t="s">
        <v>5</v>
      </c>
      <c r="P129" s="54" t="s">
        <v>158</v>
      </c>
      <c r="Q129" s="54" t="s">
        <v>66</v>
      </c>
      <c r="R129" s="54" t="s">
        <v>656</v>
      </c>
      <c r="S129" s="54" t="s">
        <v>118</v>
      </c>
      <c r="T129" s="64"/>
      <c r="V129" s="64"/>
      <c r="W129" s="64"/>
      <c r="X129" s="64"/>
    </row>
    <row r="130" spans="1:24" ht="15" customHeight="1" x14ac:dyDescent="0.25">
      <c r="A130" s="55">
        <v>2266</v>
      </c>
      <c r="B130" s="54" t="s">
        <v>319</v>
      </c>
      <c r="C130" s="55" t="s">
        <v>319</v>
      </c>
      <c r="D130" s="61"/>
      <c r="E130" s="54" t="s">
        <v>1</v>
      </c>
      <c r="F130" s="54" t="s">
        <v>2</v>
      </c>
      <c r="G130" s="62" t="s">
        <v>1</v>
      </c>
      <c r="H130" s="54" t="s">
        <v>3</v>
      </c>
      <c r="I130" s="54" t="s">
        <v>251</v>
      </c>
      <c r="J130" s="54" t="s">
        <v>686</v>
      </c>
      <c r="K130" s="54" t="s">
        <v>596</v>
      </c>
      <c r="L130" s="62" t="s">
        <v>636</v>
      </c>
      <c r="M130" s="59"/>
      <c r="N130" s="59">
        <v>45308</v>
      </c>
      <c r="O130" s="54" t="s">
        <v>5</v>
      </c>
      <c r="P130" s="54" t="s">
        <v>316</v>
      </c>
      <c r="Q130" s="54" t="s">
        <v>316</v>
      </c>
      <c r="R130" s="54" t="s">
        <v>1</v>
      </c>
      <c r="S130" s="54" t="s">
        <v>1</v>
      </c>
      <c r="T130" s="64"/>
      <c r="V130" s="64"/>
      <c r="W130" s="64"/>
      <c r="X130" s="64"/>
    </row>
    <row r="131" spans="1:24" ht="15" customHeight="1" x14ac:dyDescent="0.25">
      <c r="A131" s="55">
        <v>2269</v>
      </c>
      <c r="B131" s="54" t="s">
        <v>485</v>
      </c>
      <c r="C131" s="55" t="s">
        <v>278</v>
      </c>
      <c r="D131" s="54">
        <v>26</v>
      </c>
      <c r="E131" s="55" t="s">
        <v>70</v>
      </c>
      <c r="F131" s="55" t="s">
        <v>2</v>
      </c>
      <c r="G131" s="62" t="s">
        <v>1</v>
      </c>
      <c r="H131" s="66" t="s">
        <v>3</v>
      </c>
      <c r="I131" s="54" t="s">
        <v>20</v>
      </c>
      <c r="J131" s="54" t="s">
        <v>686</v>
      </c>
      <c r="K131" s="54" t="s">
        <v>159</v>
      </c>
      <c r="L131" s="62" t="s">
        <v>580</v>
      </c>
      <c r="M131" s="59">
        <v>44725</v>
      </c>
      <c r="N131" s="59">
        <v>45308</v>
      </c>
      <c r="O131" s="54" t="s">
        <v>5</v>
      </c>
      <c r="P131" s="54" t="s">
        <v>158</v>
      </c>
      <c r="Q131" s="54" t="s">
        <v>666</v>
      </c>
      <c r="R131" s="54" t="s">
        <v>58</v>
      </c>
      <c r="S131" s="54" t="s">
        <v>118</v>
      </c>
      <c r="T131" s="64"/>
      <c r="V131" s="64"/>
      <c r="W131" s="64"/>
      <c r="X131" s="64"/>
    </row>
    <row r="132" spans="1:24" ht="15" customHeight="1" x14ac:dyDescent="0.25">
      <c r="A132" s="55">
        <v>2270</v>
      </c>
      <c r="B132" s="54" t="s">
        <v>335</v>
      </c>
      <c r="C132" s="55" t="s">
        <v>95</v>
      </c>
      <c r="D132" s="61">
        <v>64</v>
      </c>
      <c r="E132" s="54" t="s">
        <v>15</v>
      </c>
      <c r="F132" s="54" t="s">
        <v>2</v>
      </c>
      <c r="G132" s="62" t="s">
        <v>1</v>
      </c>
      <c r="H132" s="54" t="s">
        <v>3</v>
      </c>
      <c r="I132" s="54" t="s">
        <v>46</v>
      </c>
      <c r="J132" s="54" t="s">
        <v>686</v>
      </c>
      <c r="K132" s="54" t="s">
        <v>180</v>
      </c>
      <c r="L132" s="62" t="s">
        <v>525</v>
      </c>
      <c r="M132" s="59">
        <v>44817</v>
      </c>
      <c r="N132" s="63">
        <v>45309</v>
      </c>
      <c r="O132" s="54" t="s">
        <v>5</v>
      </c>
      <c r="P132" s="54" t="s">
        <v>316</v>
      </c>
      <c r="Q132" s="54" t="s">
        <v>316</v>
      </c>
      <c r="R132" s="54" t="s">
        <v>1</v>
      </c>
      <c r="S132" s="54" t="s">
        <v>1</v>
      </c>
      <c r="T132" s="64"/>
      <c r="V132" s="64"/>
      <c r="W132" s="64"/>
      <c r="X132" s="64"/>
    </row>
    <row r="133" spans="1:24" ht="15" customHeight="1" x14ac:dyDescent="0.25">
      <c r="A133" s="55">
        <v>2273</v>
      </c>
      <c r="B133" s="55" t="s">
        <v>671</v>
      </c>
      <c r="C133" s="54" t="s">
        <v>676</v>
      </c>
      <c r="D133" s="61">
        <v>33</v>
      </c>
      <c r="E133" s="54" t="s">
        <v>71</v>
      </c>
      <c r="F133" s="54" t="s">
        <v>2</v>
      </c>
      <c r="G133" s="62" t="s">
        <v>516</v>
      </c>
      <c r="H133" s="54" t="s">
        <v>199</v>
      </c>
      <c r="I133" s="54" t="s">
        <v>59</v>
      </c>
      <c r="J133" s="54" t="s">
        <v>686</v>
      </c>
      <c r="K133" s="54" t="s">
        <v>185</v>
      </c>
      <c r="L133" s="62" t="s">
        <v>584</v>
      </c>
      <c r="M133" s="59"/>
      <c r="N133" s="59">
        <v>45311</v>
      </c>
      <c r="O133" s="54" t="s">
        <v>17</v>
      </c>
      <c r="P133" s="54" t="s">
        <v>158</v>
      </c>
      <c r="Q133" s="54" t="s">
        <v>666</v>
      </c>
      <c r="R133" s="54" t="s">
        <v>58</v>
      </c>
      <c r="S133" s="55" t="s">
        <v>118</v>
      </c>
      <c r="T133" s="64"/>
      <c r="V133" s="64"/>
      <c r="W133" s="64"/>
      <c r="X133" s="64"/>
    </row>
    <row r="134" spans="1:24" ht="15" customHeight="1" x14ac:dyDescent="0.25">
      <c r="A134" s="55">
        <v>2274</v>
      </c>
      <c r="B134" s="54" t="s">
        <v>427</v>
      </c>
      <c r="C134" s="55" t="s">
        <v>428</v>
      </c>
      <c r="D134" s="61">
        <v>31</v>
      </c>
      <c r="E134" s="54" t="s">
        <v>71</v>
      </c>
      <c r="F134" s="54" t="s">
        <v>2</v>
      </c>
      <c r="G134" s="62" t="s">
        <v>1</v>
      </c>
      <c r="H134" s="54" t="s">
        <v>3</v>
      </c>
      <c r="I134" s="54" t="s">
        <v>251</v>
      </c>
      <c r="J134" s="54" t="s">
        <v>686</v>
      </c>
      <c r="K134" s="54" t="s">
        <v>596</v>
      </c>
      <c r="L134" s="62" t="s">
        <v>620</v>
      </c>
      <c r="M134" s="59"/>
      <c r="N134" s="59">
        <v>45311</v>
      </c>
      <c r="O134" s="54" t="s">
        <v>5</v>
      </c>
      <c r="P134" s="54" t="s">
        <v>158</v>
      </c>
      <c r="Q134" s="54" t="s">
        <v>25</v>
      </c>
      <c r="R134" s="54" t="s">
        <v>160</v>
      </c>
      <c r="S134" s="54" t="s">
        <v>118</v>
      </c>
      <c r="T134" s="64"/>
      <c r="V134" s="64"/>
      <c r="W134" s="64"/>
      <c r="X134" s="64"/>
    </row>
    <row r="135" spans="1:24" ht="15" customHeight="1" x14ac:dyDescent="0.25">
      <c r="A135" s="55">
        <v>2289</v>
      </c>
      <c r="B135" s="54" t="s">
        <v>143</v>
      </c>
      <c r="C135" s="55" t="s">
        <v>423</v>
      </c>
      <c r="D135" s="61">
        <v>26</v>
      </c>
      <c r="E135" s="54" t="s">
        <v>70</v>
      </c>
      <c r="F135" s="54" t="s">
        <v>2</v>
      </c>
      <c r="G135" s="62" t="s">
        <v>1</v>
      </c>
      <c r="H135" s="54" t="s">
        <v>3</v>
      </c>
      <c r="I135" s="54" t="s">
        <v>251</v>
      </c>
      <c r="J135" s="54" t="s">
        <v>686</v>
      </c>
      <c r="K135" s="54" t="s">
        <v>596</v>
      </c>
      <c r="L135" s="62" t="s">
        <v>601</v>
      </c>
      <c r="M135" s="59"/>
      <c r="N135" s="59">
        <v>45321</v>
      </c>
      <c r="O135" s="54" t="s">
        <v>5</v>
      </c>
      <c r="P135" s="54" t="s">
        <v>158</v>
      </c>
      <c r="Q135" s="54" t="s">
        <v>25</v>
      </c>
      <c r="R135" s="54" t="s">
        <v>160</v>
      </c>
      <c r="S135" s="54" t="s">
        <v>118</v>
      </c>
      <c r="T135" s="64"/>
      <c r="V135" s="64"/>
      <c r="W135" s="64"/>
      <c r="X135" s="64"/>
    </row>
    <row r="136" spans="1:24" ht="15" customHeight="1" x14ac:dyDescent="0.25">
      <c r="A136" s="55">
        <v>2295</v>
      </c>
      <c r="B136" s="55" t="s">
        <v>679</v>
      </c>
      <c r="C136" s="54" t="s">
        <v>680</v>
      </c>
      <c r="D136" s="61">
        <v>26</v>
      </c>
      <c r="E136" s="54" t="s">
        <v>70</v>
      </c>
      <c r="F136" s="54" t="s">
        <v>2</v>
      </c>
      <c r="G136" s="62" t="s">
        <v>516</v>
      </c>
      <c r="H136" s="54" t="s">
        <v>199</v>
      </c>
      <c r="I136" s="54" t="s">
        <v>59</v>
      </c>
      <c r="J136" s="54" t="s">
        <v>686</v>
      </c>
      <c r="K136" s="54" t="s">
        <v>185</v>
      </c>
      <c r="L136" s="62" t="s">
        <v>588</v>
      </c>
      <c r="M136" s="59"/>
      <c r="N136" s="59">
        <v>45323</v>
      </c>
      <c r="O136" s="54" t="s">
        <v>17</v>
      </c>
      <c r="P136" s="54" t="s">
        <v>49</v>
      </c>
      <c r="Q136" s="54" t="s">
        <v>56</v>
      </c>
      <c r="R136" s="54" t="s">
        <v>56</v>
      </c>
      <c r="S136" s="54" t="s">
        <v>118</v>
      </c>
      <c r="T136" s="64"/>
      <c r="V136" s="64"/>
      <c r="W136" s="64"/>
      <c r="X136" s="64"/>
    </row>
    <row r="137" spans="1:24" ht="15" customHeight="1" x14ac:dyDescent="0.25">
      <c r="A137" s="55">
        <v>2301</v>
      </c>
      <c r="B137" s="54" t="s">
        <v>30</v>
      </c>
      <c r="C137" s="55" t="s">
        <v>154</v>
      </c>
      <c r="D137" s="61">
        <v>35</v>
      </c>
      <c r="E137" s="54" t="s">
        <v>71</v>
      </c>
      <c r="F137" s="55" t="s">
        <v>2</v>
      </c>
      <c r="G137" s="62" t="s">
        <v>1</v>
      </c>
      <c r="H137" s="54" t="s">
        <v>3</v>
      </c>
      <c r="I137" s="54" t="s">
        <v>10</v>
      </c>
      <c r="J137" s="54" t="s">
        <v>686</v>
      </c>
      <c r="K137" s="54" t="s">
        <v>292</v>
      </c>
      <c r="L137" s="62" t="s">
        <v>554</v>
      </c>
      <c r="M137" s="59">
        <v>45324</v>
      </c>
      <c r="N137" s="59">
        <v>45324</v>
      </c>
      <c r="O137" s="54" t="s">
        <v>5</v>
      </c>
      <c r="P137" s="54" t="s">
        <v>158</v>
      </c>
      <c r="Q137" s="54" t="s">
        <v>66</v>
      </c>
      <c r="R137" s="54" t="s">
        <v>656</v>
      </c>
      <c r="S137" s="54" t="s">
        <v>1</v>
      </c>
      <c r="T137" s="64"/>
      <c r="V137" s="64"/>
      <c r="W137" s="64"/>
      <c r="X137" s="64"/>
    </row>
    <row r="138" spans="1:24" ht="15" customHeight="1" x14ac:dyDescent="0.25">
      <c r="A138" s="55">
        <v>2302</v>
      </c>
      <c r="B138" s="54" t="s">
        <v>433</v>
      </c>
      <c r="C138" s="55" t="s">
        <v>434</v>
      </c>
      <c r="D138" s="61">
        <v>18</v>
      </c>
      <c r="E138" s="54" t="s">
        <v>16</v>
      </c>
      <c r="F138" s="54" t="s">
        <v>2</v>
      </c>
      <c r="G138" s="62" t="s">
        <v>1</v>
      </c>
      <c r="H138" s="54" t="s">
        <v>3</v>
      </c>
      <c r="I138" s="54" t="s">
        <v>251</v>
      </c>
      <c r="J138" s="54" t="s">
        <v>686</v>
      </c>
      <c r="K138" s="54" t="s">
        <v>596</v>
      </c>
      <c r="L138" s="62" t="s">
        <v>631</v>
      </c>
      <c r="M138" s="59"/>
      <c r="N138" s="59">
        <v>45327</v>
      </c>
      <c r="O138" s="54" t="s">
        <v>5</v>
      </c>
      <c r="P138" s="54" t="s">
        <v>158</v>
      </c>
      <c r="Q138" s="54" t="s">
        <v>25</v>
      </c>
      <c r="R138" s="54" t="s">
        <v>160</v>
      </c>
      <c r="S138" s="54" t="s">
        <v>118</v>
      </c>
      <c r="T138" s="64"/>
      <c r="V138" s="64"/>
      <c r="W138" s="64"/>
      <c r="X138" s="64"/>
    </row>
    <row r="139" spans="1:24" ht="15" customHeight="1" x14ac:dyDescent="0.25">
      <c r="A139" s="55">
        <v>2304</v>
      </c>
      <c r="B139" s="54" t="s">
        <v>431</v>
      </c>
      <c r="C139" s="55" t="s">
        <v>504</v>
      </c>
      <c r="D139" s="61">
        <v>58</v>
      </c>
      <c r="E139" s="54" t="s">
        <v>72</v>
      </c>
      <c r="F139" s="54" t="s">
        <v>2</v>
      </c>
      <c r="G139" s="62" t="s">
        <v>1</v>
      </c>
      <c r="H139" s="54" t="s">
        <v>3</v>
      </c>
      <c r="I139" s="54" t="s">
        <v>251</v>
      </c>
      <c r="J139" s="54" t="s">
        <v>686</v>
      </c>
      <c r="K139" s="54" t="s">
        <v>596</v>
      </c>
      <c r="L139" s="62" t="s">
        <v>628</v>
      </c>
      <c r="M139" s="59"/>
      <c r="N139" s="59">
        <v>45329</v>
      </c>
      <c r="O139" s="54" t="s">
        <v>5</v>
      </c>
      <c r="P139" s="54" t="s">
        <v>158</v>
      </c>
      <c r="Q139" s="54" t="s">
        <v>25</v>
      </c>
      <c r="R139" s="54" t="s">
        <v>160</v>
      </c>
      <c r="S139" s="54" t="s">
        <v>118</v>
      </c>
      <c r="T139" s="64"/>
      <c r="V139" s="64"/>
      <c r="W139" s="64"/>
      <c r="X139" s="64"/>
    </row>
    <row r="140" spans="1:24" ht="15" customHeight="1" x14ac:dyDescent="0.25">
      <c r="A140" s="55">
        <v>2317</v>
      </c>
      <c r="B140" s="54" t="s">
        <v>425</v>
      </c>
      <c r="C140" s="55" t="s">
        <v>426</v>
      </c>
      <c r="D140" s="61">
        <v>37</v>
      </c>
      <c r="E140" s="54" t="s">
        <v>71</v>
      </c>
      <c r="F140" s="54" t="s">
        <v>2</v>
      </c>
      <c r="G140" s="62" t="s">
        <v>1</v>
      </c>
      <c r="H140" s="54" t="s">
        <v>3</v>
      </c>
      <c r="I140" s="54" t="s">
        <v>251</v>
      </c>
      <c r="J140" s="54" t="s">
        <v>686</v>
      </c>
      <c r="K140" s="54" t="s">
        <v>596</v>
      </c>
      <c r="L140" s="62" t="s">
        <v>602</v>
      </c>
      <c r="M140" s="59"/>
      <c r="N140" s="59">
        <v>45336</v>
      </c>
      <c r="O140" s="54" t="s">
        <v>5</v>
      </c>
      <c r="P140" s="54" t="s">
        <v>316</v>
      </c>
      <c r="Q140" s="54" t="s">
        <v>316</v>
      </c>
      <c r="R140" s="54" t="s">
        <v>1</v>
      </c>
      <c r="S140" s="54" t="s">
        <v>118</v>
      </c>
      <c r="T140" s="64"/>
      <c r="V140" s="64"/>
      <c r="W140" s="64"/>
      <c r="X140" s="64"/>
    </row>
    <row r="141" spans="1:24" ht="15" customHeight="1" x14ac:dyDescent="0.25">
      <c r="A141" s="55">
        <v>2347</v>
      </c>
      <c r="B141" s="54" t="s">
        <v>446</v>
      </c>
      <c r="C141" s="55" t="s">
        <v>352</v>
      </c>
      <c r="D141" s="61">
        <v>19</v>
      </c>
      <c r="E141" s="54" t="s">
        <v>16</v>
      </c>
      <c r="F141" s="54" t="s">
        <v>2</v>
      </c>
      <c r="G141" s="62" t="s">
        <v>1</v>
      </c>
      <c r="H141" s="55" t="s">
        <v>3</v>
      </c>
      <c r="I141" s="54" t="s">
        <v>47</v>
      </c>
      <c r="J141" s="55" t="s">
        <v>686</v>
      </c>
      <c r="K141" s="55" t="s">
        <v>163</v>
      </c>
      <c r="L141" s="62" t="s">
        <v>448</v>
      </c>
      <c r="M141" s="59">
        <v>45349</v>
      </c>
      <c r="N141" s="63">
        <v>45350</v>
      </c>
      <c r="O141" s="54" t="s">
        <v>5</v>
      </c>
      <c r="P141" s="54" t="s">
        <v>158</v>
      </c>
      <c r="Q141" s="54" t="s">
        <v>66</v>
      </c>
      <c r="R141" s="54" t="s">
        <v>160</v>
      </c>
      <c r="S141" s="54" t="s">
        <v>118</v>
      </c>
      <c r="T141" s="64"/>
      <c r="V141" s="64"/>
      <c r="W141" s="64"/>
      <c r="X141" s="64"/>
    </row>
    <row r="142" spans="1:24" ht="15" customHeight="1" x14ac:dyDescent="0.25">
      <c r="A142" s="55">
        <v>2349</v>
      </c>
      <c r="B142" s="54" t="s">
        <v>517</v>
      </c>
      <c r="C142" s="55" t="s">
        <v>156</v>
      </c>
      <c r="D142" s="67"/>
      <c r="E142" s="67" t="s">
        <v>1</v>
      </c>
      <c r="F142" s="55" t="s">
        <v>2</v>
      </c>
      <c r="G142" s="62" t="s">
        <v>1</v>
      </c>
      <c r="H142" s="54" t="s">
        <v>3</v>
      </c>
      <c r="I142" s="54" t="s">
        <v>24</v>
      </c>
      <c r="J142" s="55" t="s">
        <v>686</v>
      </c>
      <c r="K142" s="55" t="s">
        <v>218</v>
      </c>
      <c r="L142" s="62" t="s">
        <v>550</v>
      </c>
      <c r="M142" s="59">
        <v>44861</v>
      </c>
      <c r="N142" s="63">
        <v>45350</v>
      </c>
      <c r="O142" s="54" t="s">
        <v>17</v>
      </c>
      <c r="P142" s="54" t="s">
        <v>49</v>
      </c>
      <c r="Q142" s="54" t="s">
        <v>685</v>
      </c>
      <c r="R142" s="54" t="s">
        <v>1</v>
      </c>
      <c r="S142" s="54" t="s">
        <v>1</v>
      </c>
      <c r="T142" s="64"/>
      <c r="V142" s="64"/>
      <c r="W142" s="64"/>
      <c r="X142" s="64"/>
    </row>
    <row r="143" spans="1:24" ht="15" customHeight="1" x14ac:dyDescent="0.25">
      <c r="A143" s="55">
        <v>2364</v>
      </c>
      <c r="B143" s="54" t="s">
        <v>412</v>
      </c>
      <c r="C143" s="55" t="s">
        <v>186</v>
      </c>
      <c r="D143" s="61">
        <v>30</v>
      </c>
      <c r="E143" s="55" t="s">
        <v>71</v>
      </c>
      <c r="F143" s="54" t="s">
        <v>2</v>
      </c>
      <c r="G143" s="62" t="s">
        <v>1</v>
      </c>
      <c r="H143" s="54" t="s">
        <v>3</v>
      </c>
      <c r="I143" s="54" t="s">
        <v>4</v>
      </c>
      <c r="J143" s="54" t="s">
        <v>686</v>
      </c>
      <c r="K143" s="54" t="s">
        <v>162</v>
      </c>
      <c r="L143" s="62" t="s">
        <v>566</v>
      </c>
      <c r="M143" s="59"/>
      <c r="N143" s="59">
        <v>45360</v>
      </c>
      <c r="O143" s="54" t="s">
        <v>5</v>
      </c>
      <c r="P143" s="54" t="s">
        <v>158</v>
      </c>
      <c r="Q143" s="54" t="s">
        <v>25</v>
      </c>
      <c r="R143" s="54" t="s">
        <v>160</v>
      </c>
      <c r="S143" s="54" t="s">
        <v>118</v>
      </c>
      <c r="T143" s="64"/>
      <c r="V143" s="64"/>
      <c r="W143" s="64"/>
      <c r="X143" s="64"/>
    </row>
    <row r="144" spans="1:24" ht="15" customHeight="1" x14ac:dyDescent="0.25">
      <c r="A144" s="55">
        <v>2380</v>
      </c>
      <c r="B144" s="55" t="s">
        <v>268</v>
      </c>
      <c r="C144" s="55" t="s">
        <v>269</v>
      </c>
      <c r="D144" s="61">
        <v>33</v>
      </c>
      <c r="E144" s="65" t="s">
        <v>71</v>
      </c>
      <c r="F144" s="54" t="s">
        <v>2</v>
      </c>
      <c r="G144" s="60" t="s">
        <v>1</v>
      </c>
      <c r="H144" s="54" t="s">
        <v>3</v>
      </c>
      <c r="I144" s="54" t="s">
        <v>53</v>
      </c>
      <c r="J144" s="54" t="s">
        <v>686</v>
      </c>
      <c r="K144" s="54" t="s">
        <v>267</v>
      </c>
      <c r="L144" s="60" t="s">
        <v>379</v>
      </c>
      <c r="M144" s="59">
        <v>45313</v>
      </c>
      <c r="N144" s="63">
        <v>45369</v>
      </c>
      <c r="O144" s="54" t="s">
        <v>17</v>
      </c>
      <c r="P144" s="54" t="s">
        <v>158</v>
      </c>
      <c r="Q144" s="54" t="s">
        <v>666</v>
      </c>
      <c r="R144" s="54" t="s">
        <v>58</v>
      </c>
      <c r="S144" s="54" t="s">
        <v>118</v>
      </c>
      <c r="T144" s="64"/>
      <c r="V144" s="64"/>
      <c r="W144" s="64"/>
      <c r="X144" s="64"/>
    </row>
    <row r="145" spans="1:24" ht="15" customHeight="1" x14ac:dyDescent="0.25">
      <c r="A145" s="55">
        <v>2386</v>
      </c>
      <c r="B145" s="54" t="s">
        <v>18</v>
      </c>
      <c r="C145" s="55" t="s">
        <v>61</v>
      </c>
      <c r="D145" s="61">
        <v>41</v>
      </c>
      <c r="E145" s="54" t="s">
        <v>73</v>
      </c>
      <c r="F145" s="54" t="s">
        <v>2</v>
      </c>
      <c r="G145" s="62" t="s">
        <v>1</v>
      </c>
      <c r="H145" s="54" t="s">
        <v>3</v>
      </c>
      <c r="I145" s="54" t="s">
        <v>251</v>
      </c>
      <c r="J145" s="54" t="s">
        <v>686</v>
      </c>
      <c r="K145" s="54" t="s">
        <v>596</v>
      </c>
      <c r="L145" s="62" t="s">
        <v>640</v>
      </c>
      <c r="M145" s="59"/>
      <c r="N145" s="59">
        <v>45374</v>
      </c>
      <c r="O145" s="54" t="s">
        <v>5</v>
      </c>
      <c r="P145" s="54" t="s">
        <v>158</v>
      </c>
      <c r="Q145" s="54" t="s">
        <v>25</v>
      </c>
      <c r="R145" s="54" t="s">
        <v>160</v>
      </c>
      <c r="S145" s="54" t="s">
        <v>118</v>
      </c>
      <c r="T145" s="64"/>
      <c r="V145" s="64"/>
      <c r="W145" s="64"/>
      <c r="X145" s="64"/>
    </row>
    <row r="146" spans="1:24" ht="15" customHeight="1" x14ac:dyDescent="0.25">
      <c r="A146" s="55">
        <v>2399</v>
      </c>
      <c r="B146" s="54" t="s">
        <v>421</v>
      </c>
      <c r="C146" s="55" t="s">
        <v>422</v>
      </c>
      <c r="D146" s="61">
        <v>46</v>
      </c>
      <c r="E146" s="54" t="s">
        <v>73</v>
      </c>
      <c r="F146" s="54" t="s">
        <v>2</v>
      </c>
      <c r="G146" s="62" t="s">
        <v>1</v>
      </c>
      <c r="H146" s="54" t="s">
        <v>3</v>
      </c>
      <c r="I146" s="54" t="s">
        <v>251</v>
      </c>
      <c r="J146" s="54" t="s">
        <v>686</v>
      </c>
      <c r="K146" s="54" t="s">
        <v>596</v>
      </c>
      <c r="L146" s="62" t="s">
        <v>597</v>
      </c>
      <c r="M146" s="59"/>
      <c r="N146" s="59">
        <v>45384</v>
      </c>
      <c r="O146" s="54" t="s">
        <v>5</v>
      </c>
      <c r="P146" s="54" t="s">
        <v>158</v>
      </c>
      <c r="Q146" s="54" t="s">
        <v>25</v>
      </c>
      <c r="R146" s="54" t="s">
        <v>160</v>
      </c>
      <c r="S146" s="54" t="s">
        <v>118</v>
      </c>
      <c r="T146" s="64"/>
      <c r="V146" s="64"/>
      <c r="W146" s="64"/>
      <c r="X146" s="64"/>
    </row>
    <row r="147" spans="1:24" ht="15" customHeight="1" x14ac:dyDescent="0.25">
      <c r="A147" s="55">
        <v>2412</v>
      </c>
      <c r="B147" s="54" t="s">
        <v>444</v>
      </c>
      <c r="C147" s="54" t="s">
        <v>443</v>
      </c>
      <c r="D147" s="61">
        <v>33</v>
      </c>
      <c r="E147" s="54" t="s">
        <v>71</v>
      </c>
      <c r="F147" s="54" t="s">
        <v>2</v>
      </c>
      <c r="G147" s="62" t="s">
        <v>516</v>
      </c>
      <c r="H147" s="54" t="s">
        <v>199</v>
      </c>
      <c r="I147" s="54" t="s">
        <v>59</v>
      </c>
      <c r="J147" s="54" t="s">
        <v>686</v>
      </c>
      <c r="K147" s="54" t="s">
        <v>185</v>
      </c>
      <c r="L147" s="62" t="s">
        <v>586</v>
      </c>
      <c r="M147" s="59"/>
      <c r="N147" s="59">
        <v>45391</v>
      </c>
      <c r="O147" s="54" t="s">
        <v>5</v>
      </c>
      <c r="P147" s="54" t="s">
        <v>158</v>
      </c>
      <c r="Q147" s="54" t="s">
        <v>66</v>
      </c>
      <c r="R147" s="54" t="s">
        <v>656</v>
      </c>
      <c r="S147" s="54" t="s">
        <v>1</v>
      </c>
      <c r="T147" s="64"/>
      <c r="V147" s="64"/>
      <c r="W147" s="64"/>
      <c r="X147" s="64"/>
    </row>
    <row r="148" spans="1:24" ht="15" customHeight="1" x14ac:dyDescent="0.25">
      <c r="A148" s="55">
        <v>2413</v>
      </c>
      <c r="B148" s="54" t="s">
        <v>319</v>
      </c>
      <c r="C148" s="54" t="s">
        <v>319</v>
      </c>
      <c r="D148" s="61">
        <v>35</v>
      </c>
      <c r="E148" s="54" t="s">
        <v>71</v>
      </c>
      <c r="F148" s="54" t="s">
        <v>9</v>
      </c>
      <c r="G148" s="62" t="s">
        <v>1</v>
      </c>
      <c r="H148" s="54" t="s">
        <v>3</v>
      </c>
      <c r="I148" s="54" t="s">
        <v>251</v>
      </c>
      <c r="J148" s="54" t="s">
        <v>686</v>
      </c>
      <c r="K148" s="54" t="s">
        <v>596</v>
      </c>
      <c r="L148" s="62" t="s">
        <v>605</v>
      </c>
      <c r="M148" s="59"/>
      <c r="N148" s="59">
        <v>45392</v>
      </c>
      <c r="O148" s="54" t="s">
        <v>5</v>
      </c>
      <c r="P148" s="54" t="s">
        <v>158</v>
      </c>
      <c r="Q148" s="54" t="s">
        <v>666</v>
      </c>
      <c r="R148" s="54" t="s">
        <v>1</v>
      </c>
      <c r="S148" s="54" t="s">
        <v>1</v>
      </c>
      <c r="T148" s="64"/>
      <c r="V148" s="64"/>
      <c r="W148" s="64"/>
      <c r="X148" s="64"/>
    </row>
    <row r="149" spans="1:24" s="79" customFormat="1" ht="15" customHeight="1" x14ac:dyDescent="0.25">
      <c r="A149" s="55">
        <v>2419</v>
      </c>
      <c r="B149" s="54" t="s">
        <v>402</v>
      </c>
      <c r="C149" s="55" t="s">
        <v>403</v>
      </c>
      <c r="D149" s="61">
        <v>60</v>
      </c>
      <c r="E149" s="54" t="s">
        <v>15</v>
      </c>
      <c r="F149" s="54" t="s">
        <v>2</v>
      </c>
      <c r="G149" s="62" t="s">
        <v>1</v>
      </c>
      <c r="H149" s="54" t="s">
        <v>3</v>
      </c>
      <c r="I149" s="54" t="s">
        <v>46</v>
      </c>
      <c r="J149" s="54" t="s">
        <v>686</v>
      </c>
      <c r="K149" s="54" t="s">
        <v>180</v>
      </c>
      <c r="L149" s="62" t="s">
        <v>527</v>
      </c>
      <c r="M149" s="59">
        <v>45097</v>
      </c>
      <c r="N149" s="59">
        <v>45395</v>
      </c>
      <c r="O149" s="54" t="s">
        <v>5</v>
      </c>
      <c r="P149" s="54" t="s">
        <v>316</v>
      </c>
      <c r="Q149" s="54" t="s">
        <v>316</v>
      </c>
      <c r="R149" s="54" t="s">
        <v>1</v>
      </c>
      <c r="S149" s="54" t="s">
        <v>118</v>
      </c>
    </row>
    <row r="150" spans="1:24" ht="15" customHeight="1" x14ac:dyDescent="0.25">
      <c r="A150" s="55">
        <v>2429</v>
      </c>
      <c r="B150" s="54" t="s">
        <v>432</v>
      </c>
      <c r="C150" s="55" t="s">
        <v>82</v>
      </c>
      <c r="D150" s="61">
        <v>20</v>
      </c>
      <c r="E150" s="54" t="s">
        <v>16</v>
      </c>
      <c r="F150" s="54" t="s">
        <v>2</v>
      </c>
      <c r="G150" s="62" t="s">
        <v>1</v>
      </c>
      <c r="H150" s="54" t="s">
        <v>3</v>
      </c>
      <c r="I150" s="54" t="s">
        <v>251</v>
      </c>
      <c r="J150" s="54" t="s">
        <v>686</v>
      </c>
      <c r="K150" s="54" t="s">
        <v>596</v>
      </c>
      <c r="L150" s="62" t="s">
        <v>630</v>
      </c>
      <c r="M150" s="59"/>
      <c r="N150" s="59">
        <v>45400</v>
      </c>
      <c r="O150" s="54" t="s">
        <v>17</v>
      </c>
      <c r="P150" s="54" t="s">
        <v>316</v>
      </c>
      <c r="Q150" s="54" t="s">
        <v>316</v>
      </c>
      <c r="R150" s="54" t="s">
        <v>1</v>
      </c>
      <c r="S150" s="54" t="s">
        <v>118</v>
      </c>
      <c r="T150" s="64"/>
      <c r="V150" s="64"/>
      <c r="W150" s="64"/>
      <c r="X150" s="64"/>
    </row>
    <row r="151" spans="1:24" ht="15" customHeight="1" x14ac:dyDescent="0.25">
      <c r="A151" s="55">
        <v>2436</v>
      </c>
      <c r="B151" s="62" t="s">
        <v>417</v>
      </c>
      <c r="C151" s="55" t="s">
        <v>513</v>
      </c>
      <c r="D151" s="61">
        <v>29</v>
      </c>
      <c r="E151" s="54" t="s">
        <v>70</v>
      </c>
      <c r="F151" s="54" t="s">
        <v>2</v>
      </c>
      <c r="G151" s="62" t="s">
        <v>1</v>
      </c>
      <c r="H151" s="54" t="s">
        <v>3</v>
      </c>
      <c r="I151" s="54" t="s">
        <v>45</v>
      </c>
      <c r="J151" s="54" t="s">
        <v>686</v>
      </c>
      <c r="K151" s="55" t="s">
        <v>206</v>
      </c>
      <c r="L151" s="62" t="s">
        <v>535</v>
      </c>
      <c r="M151" s="59"/>
      <c r="N151" s="65">
        <v>45404</v>
      </c>
      <c r="O151" s="54" t="s">
        <v>5</v>
      </c>
      <c r="P151" s="54" t="s">
        <v>158</v>
      </c>
      <c r="Q151" s="54" t="s">
        <v>25</v>
      </c>
      <c r="R151" s="54" t="s">
        <v>160</v>
      </c>
      <c r="S151" s="54" t="s">
        <v>118</v>
      </c>
      <c r="T151" s="64"/>
      <c r="V151" s="64"/>
      <c r="W151" s="64"/>
      <c r="X151" s="64"/>
    </row>
    <row r="152" spans="1:24" ht="15" customHeight="1" x14ac:dyDescent="0.25">
      <c r="A152" s="55">
        <v>2460</v>
      </c>
      <c r="B152" s="55" t="s">
        <v>677</v>
      </c>
      <c r="C152" s="54" t="s">
        <v>34</v>
      </c>
      <c r="D152" s="61">
        <v>70</v>
      </c>
      <c r="E152" s="54" t="s">
        <v>15</v>
      </c>
      <c r="F152" s="54" t="s">
        <v>2</v>
      </c>
      <c r="G152" s="62" t="s">
        <v>516</v>
      </c>
      <c r="H152" s="54" t="s">
        <v>199</v>
      </c>
      <c r="I152" s="54" t="s">
        <v>59</v>
      </c>
      <c r="J152" s="54" t="s">
        <v>686</v>
      </c>
      <c r="K152" s="54" t="s">
        <v>185</v>
      </c>
      <c r="L152" s="62" t="s">
        <v>585</v>
      </c>
      <c r="M152" s="59"/>
      <c r="N152" s="59">
        <v>45416</v>
      </c>
      <c r="O152" s="54" t="s">
        <v>5</v>
      </c>
      <c r="P152" s="54" t="s">
        <v>49</v>
      </c>
      <c r="Q152" s="54" t="s">
        <v>683</v>
      </c>
      <c r="R152" s="54" t="s">
        <v>407</v>
      </c>
      <c r="S152" s="55" t="s">
        <v>283</v>
      </c>
      <c r="T152" s="64"/>
      <c r="V152" s="64"/>
      <c r="W152" s="64"/>
      <c r="X152" s="64"/>
    </row>
    <row r="153" spans="1:24" ht="15" customHeight="1" x14ac:dyDescent="0.25">
      <c r="A153" s="73">
        <v>2465</v>
      </c>
      <c r="B153" s="73" t="s">
        <v>372</v>
      </c>
      <c r="C153" s="73" t="s">
        <v>373</v>
      </c>
      <c r="D153" s="74">
        <v>25</v>
      </c>
      <c r="E153" s="73" t="s">
        <v>70</v>
      </c>
      <c r="F153" s="73" t="s">
        <v>2</v>
      </c>
      <c r="G153" s="77" t="s">
        <v>1</v>
      </c>
      <c r="H153" s="78" t="s">
        <v>3</v>
      </c>
      <c r="I153" s="73" t="s">
        <v>89</v>
      </c>
      <c r="J153" s="73" t="s">
        <v>686</v>
      </c>
      <c r="K153" s="73" t="s">
        <v>371</v>
      </c>
      <c r="L153" s="77" t="s">
        <v>376</v>
      </c>
      <c r="M153" s="76">
        <v>45381</v>
      </c>
      <c r="N153" s="76">
        <v>45419</v>
      </c>
      <c r="O153" s="73" t="s">
        <v>5</v>
      </c>
      <c r="P153" s="73" t="s">
        <v>158</v>
      </c>
      <c r="Q153" s="73" t="s">
        <v>66</v>
      </c>
      <c r="R153" s="73" t="s">
        <v>160</v>
      </c>
      <c r="S153" s="73" t="s">
        <v>118</v>
      </c>
      <c r="T153" s="64"/>
      <c r="V153" s="64"/>
      <c r="W153" s="64"/>
      <c r="X153" s="64"/>
    </row>
    <row r="154" spans="1:24" ht="15" customHeight="1" x14ac:dyDescent="0.25">
      <c r="A154" s="55">
        <v>2469</v>
      </c>
      <c r="B154" s="54" t="s">
        <v>499</v>
      </c>
      <c r="C154" s="55" t="s">
        <v>29</v>
      </c>
      <c r="D154" s="67">
        <v>67</v>
      </c>
      <c r="E154" s="55" t="s">
        <v>15</v>
      </c>
      <c r="F154" s="55" t="s">
        <v>2</v>
      </c>
      <c r="G154" s="62" t="s">
        <v>1</v>
      </c>
      <c r="H154" s="66" t="s">
        <v>3</v>
      </c>
      <c r="I154" s="54" t="s">
        <v>20</v>
      </c>
      <c r="J154" s="54" t="s">
        <v>686</v>
      </c>
      <c r="K154" s="54" t="s">
        <v>159</v>
      </c>
      <c r="L154" s="62" t="s">
        <v>578</v>
      </c>
      <c r="M154" s="59">
        <v>45114</v>
      </c>
      <c r="N154" s="59">
        <v>45421</v>
      </c>
      <c r="O154" s="54" t="s">
        <v>17</v>
      </c>
      <c r="P154" s="54" t="s">
        <v>49</v>
      </c>
      <c r="Q154" s="54" t="s">
        <v>74</v>
      </c>
      <c r="R154" s="54" t="s">
        <v>662</v>
      </c>
      <c r="S154" s="54" t="s">
        <v>283</v>
      </c>
      <c r="T154" s="64"/>
      <c r="V154" s="64"/>
      <c r="W154" s="64"/>
      <c r="X154" s="64"/>
    </row>
    <row r="155" spans="1:24" ht="15" customHeight="1" x14ac:dyDescent="0.25">
      <c r="A155" s="55">
        <v>2479</v>
      </c>
      <c r="B155" s="54" t="s">
        <v>319</v>
      </c>
      <c r="C155" s="54" t="s">
        <v>319</v>
      </c>
      <c r="D155" s="61">
        <v>43</v>
      </c>
      <c r="E155" s="54" t="s">
        <v>73</v>
      </c>
      <c r="F155" s="54" t="s">
        <v>2</v>
      </c>
      <c r="G155" s="62" t="s">
        <v>3</v>
      </c>
      <c r="H155" s="54" t="s">
        <v>199</v>
      </c>
      <c r="I155" s="54" t="s">
        <v>59</v>
      </c>
      <c r="J155" s="54" t="s">
        <v>686</v>
      </c>
      <c r="K155" s="54" t="s">
        <v>185</v>
      </c>
      <c r="L155" s="62" t="s">
        <v>592</v>
      </c>
      <c r="M155" s="59"/>
      <c r="N155" s="59">
        <v>45427</v>
      </c>
      <c r="O155" s="54" t="s">
        <v>5</v>
      </c>
      <c r="P155" s="54" t="s">
        <v>49</v>
      </c>
      <c r="Q155" s="54" t="s">
        <v>685</v>
      </c>
      <c r="R155" s="54" t="s">
        <v>1</v>
      </c>
      <c r="S155" s="55" t="s">
        <v>118</v>
      </c>
      <c r="T155" s="64"/>
      <c r="V155" s="64"/>
      <c r="W155" s="64"/>
      <c r="X155" s="64"/>
    </row>
    <row r="156" spans="1:24" ht="15" customHeight="1" x14ac:dyDescent="0.25">
      <c r="A156" s="55">
        <v>2484</v>
      </c>
      <c r="B156" s="55" t="s">
        <v>678</v>
      </c>
      <c r="C156" s="54" t="s">
        <v>91</v>
      </c>
      <c r="D156" s="61">
        <v>62</v>
      </c>
      <c r="E156" s="54" t="s">
        <v>15</v>
      </c>
      <c r="F156" s="54" t="s">
        <v>2</v>
      </c>
      <c r="G156" s="62" t="s">
        <v>516</v>
      </c>
      <c r="H156" s="54" t="s">
        <v>199</v>
      </c>
      <c r="I156" s="54" t="s">
        <v>59</v>
      </c>
      <c r="J156" s="54" t="s">
        <v>686</v>
      </c>
      <c r="K156" s="54" t="s">
        <v>185</v>
      </c>
      <c r="L156" s="62" t="s">
        <v>587</v>
      </c>
      <c r="M156" s="59"/>
      <c r="N156" s="59">
        <v>45429</v>
      </c>
      <c r="O156" s="54" t="s">
        <v>17</v>
      </c>
      <c r="P156" s="54" t="s">
        <v>49</v>
      </c>
      <c r="Q156" s="54" t="s">
        <v>74</v>
      </c>
      <c r="R156" s="54" t="s">
        <v>284</v>
      </c>
      <c r="S156" s="54" t="s">
        <v>283</v>
      </c>
      <c r="T156" s="64"/>
      <c r="V156" s="64"/>
      <c r="W156" s="64"/>
      <c r="X156" s="64"/>
    </row>
    <row r="157" spans="1:24" ht="15" customHeight="1" x14ac:dyDescent="0.25">
      <c r="A157" s="55">
        <v>2502</v>
      </c>
      <c r="B157" s="54" t="s">
        <v>319</v>
      </c>
      <c r="C157" s="54" t="s">
        <v>319</v>
      </c>
      <c r="D157" s="61">
        <v>72</v>
      </c>
      <c r="E157" s="54" t="s">
        <v>15</v>
      </c>
      <c r="F157" s="54" t="s">
        <v>2</v>
      </c>
      <c r="G157" s="62" t="s">
        <v>516</v>
      </c>
      <c r="H157" s="54" t="s">
        <v>199</v>
      </c>
      <c r="I157" s="54" t="s">
        <v>59</v>
      </c>
      <c r="J157" s="54" t="s">
        <v>686</v>
      </c>
      <c r="K157" s="54" t="s">
        <v>185</v>
      </c>
      <c r="L157" s="62" t="s">
        <v>593</v>
      </c>
      <c r="M157" s="59"/>
      <c r="N157" s="59">
        <v>45441</v>
      </c>
      <c r="O157" s="54" t="s">
        <v>5</v>
      </c>
      <c r="P157" s="54" t="s">
        <v>49</v>
      </c>
      <c r="Q157" s="54" t="s">
        <v>681</v>
      </c>
      <c r="R157" s="54" t="s">
        <v>665</v>
      </c>
      <c r="S157" s="55" t="s">
        <v>118</v>
      </c>
      <c r="T157" s="64"/>
      <c r="V157" s="64"/>
      <c r="W157" s="64"/>
      <c r="X157" s="64"/>
    </row>
    <row r="158" spans="1:24" ht="15" customHeight="1" x14ac:dyDescent="0.25">
      <c r="A158" s="55">
        <v>2507</v>
      </c>
      <c r="B158" s="54" t="s">
        <v>413</v>
      </c>
      <c r="C158" s="55" t="s">
        <v>414</v>
      </c>
      <c r="D158" s="61">
        <v>38</v>
      </c>
      <c r="E158" s="55" t="s">
        <v>71</v>
      </c>
      <c r="F158" s="54" t="s">
        <v>2</v>
      </c>
      <c r="G158" s="62" t="s">
        <v>1</v>
      </c>
      <c r="H158" s="54" t="s">
        <v>3</v>
      </c>
      <c r="I158" s="54" t="s">
        <v>4</v>
      </c>
      <c r="J158" s="54" t="s">
        <v>686</v>
      </c>
      <c r="K158" s="54" t="s">
        <v>162</v>
      </c>
      <c r="L158" s="62" t="s">
        <v>567</v>
      </c>
      <c r="M158" s="59"/>
      <c r="N158" s="59">
        <v>45444</v>
      </c>
      <c r="O158" s="54" t="s">
        <v>5</v>
      </c>
      <c r="P158" s="54" t="s">
        <v>158</v>
      </c>
      <c r="Q158" s="54" t="s">
        <v>66</v>
      </c>
      <c r="R158" s="54" t="s">
        <v>656</v>
      </c>
      <c r="S158" s="55" t="s">
        <v>1</v>
      </c>
      <c r="T158" s="64"/>
      <c r="V158" s="64"/>
      <c r="W158" s="64"/>
      <c r="X158" s="64"/>
    </row>
    <row r="159" spans="1:24" ht="15" customHeight="1" x14ac:dyDescent="0.25">
      <c r="A159" s="55">
        <v>2508</v>
      </c>
      <c r="B159" s="54" t="s">
        <v>117</v>
      </c>
      <c r="C159" s="55" t="s">
        <v>77</v>
      </c>
      <c r="D159" s="61">
        <v>49</v>
      </c>
      <c r="E159" s="54" t="s">
        <v>73</v>
      </c>
      <c r="F159" s="54" t="s">
        <v>2</v>
      </c>
      <c r="G159" s="62" t="s">
        <v>1</v>
      </c>
      <c r="H159" s="66" t="s">
        <v>3</v>
      </c>
      <c r="I159" s="55" t="s">
        <v>19</v>
      </c>
      <c r="J159" s="54" t="s">
        <v>686</v>
      </c>
      <c r="K159" s="55" t="s">
        <v>184</v>
      </c>
      <c r="L159" s="62" t="s">
        <v>378</v>
      </c>
      <c r="M159" s="59">
        <v>45422</v>
      </c>
      <c r="N159" s="59">
        <v>45444</v>
      </c>
      <c r="O159" s="54" t="s">
        <v>5</v>
      </c>
      <c r="P159" s="54" t="s">
        <v>316</v>
      </c>
      <c r="Q159" s="54" t="s">
        <v>316</v>
      </c>
      <c r="R159" s="54" t="s">
        <v>1</v>
      </c>
      <c r="S159" s="54" t="s">
        <v>118</v>
      </c>
      <c r="T159" s="64"/>
      <c r="V159" s="64"/>
      <c r="W159" s="64"/>
      <c r="X159" s="64"/>
    </row>
    <row r="160" spans="1:24" ht="15" customHeight="1" x14ac:dyDescent="0.25">
      <c r="A160" s="55">
        <v>2512</v>
      </c>
      <c r="B160" s="54" t="s">
        <v>493</v>
      </c>
      <c r="C160" s="55" t="s">
        <v>510</v>
      </c>
      <c r="D160" s="61">
        <v>50</v>
      </c>
      <c r="E160" s="54" t="s">
        <v>72</v>
      </c>
      <c r="F160" s="54" t="s">
        <v>2</v>
      </c>
      <c r="G160" s="62" t="s">
        <v>1</v>
      </c>
      <c r="H160" s="66" t="s">
        <v>3</v>
      </c>
      <c r="I160" s="54" t="s">
        <v>26</v>
      </c>
      <c r="J160" s="54" t="s">
        <v>686</v>
      </c>
      <c r="K160" s="54" t="s">
        <v>398</v>
      </c>
      <c r="L160" s="60" t="s">
        <v>546</v>
      </c>
      <c r="M160" s="59">
        <v>45256</v>
      </c>
      <c r="N160" s="59">
        <v>45448</v>
      </c>
      <c r="O160" s="54" t="s">
        <v>5</v>
      </c>
      <c r="P160" s="54" t="s">
        <v>158</v>
      </c>
      <c r="Q160" s="54" t="s">
        <v>25</v>
      </c>
      <c r="R160" s="54" t="s">
        <v>160</v>
      </c>
      <c r="S160" s="54" t="s">
        <v>118</v>
      </c>
      <c r="T160" s="64"/>
      <c r="V160" s="64"/>
      <c r="W160" s="64"/>
      <c r="X160" s="64"/>
    </row>
    <row r="161" spans="1:24" ht="15" customHeight="1" x14ac:dyDescent="0.25">
      <c r="A161" s="55">
        <v>2516</v>
      </c>
      <c r="B161" s="54" t="s">
        <v>487</v>
      </c>
      <c r="C161" s="55" t="s">
        <v>503</v>
      </c>
      <c r="D161" s="61">
        <v>42</v>
      </c>
      <c r="E161" s="54" t="s">
        <v>73</v>
      </c>
      <c r="F161" s="54" t="s">
        <v>2</v>
      </c>
      <c r="G161" s="62" t="s">
        <v>1</v>
      </c>
      <c r="H161" s="54" t="s">
        <v>3</v>
      </c>
      <c r="I161" s="54" t="s">
        <v>53</v>
      </c>
      <c r="J161" s="54" t="s">
        <v>686</v>
      </c>
      <c r="K161" s="54" t="s">
        <v>267</v>
      </c>
      <c r="L161" s="60" t="s">
        <v>380</v>
      </c>
      <c r="M161" s="59">
        <v>45426</v>
      </c>
      <c r="N161" s="63">
        <v>45449</v>
      </c>
      <c r="O161" s="54" t="s">
        <v>17</v>
      </c>
      <c r="P161" s="54" t="s">
        <v>49</v>
      </c>
      <c r="Q161" s="54" t="s">
        <v>681</v>
      </c>
      <c r="R161" s="55" t="s">
        <v>665</v>
      </c>
      <c r="S161" s="55" t="s">
        <v>1</v>
      </c>
      <c r="T161" s="64"/>
      <c r="V161" s="64"/>
      <c r="W161" s="64"/>
      <c r="X161" s="64"/>
    </row>
    <row r="162" spans="1:24" ht="15" customHeight="1" x14ac:dyDescent="0.25">
      <c r="A162" s="55">
        <v>2518</v>
      </c>
      <c r="B162" s="54" t="s">
        <v>69</v>
      </c>
      <c r="C162" s="55" t="s">
        <v>38</v>
      </c>
      <c r="D162" s="61">
        <v>36</v>
      </c>
      <c r="E162" s="54" t="s">
        <v>71</v>
      </c>
      <c r="F162" s="54" t="s">
        <v>2</v>
      </c>
      <c r="G162" s="62" t="s">
        <v>3</v>
      </c>
      <c r="H162" s="66" t="s">
        <v>3</v>
      </c>
      <c r="I162" s="54" t="s">
        <v>98</v>
      </c>
      <c r="J162" s="54" t="s">
        <v>686</v>
      </c>
      <c r="K162" s="54" t="s">
        <v>164</v>
      </c>
      <c r="L162" s="62" t="s">
        <v>477</v>
      </c>
      <c r="M162" s="59">
        <v>45415</v>
      </c>
      <c r="N162" s="59">
        <v>45450</v>
      </c>
      <c r="O162" s="54" t="s">
        <v>5</v>
      </c>
      <c r="P162" s="54" t="s">
        <v>158</v>
      </c>
      <c r="Q162" s="54" t="s">
        <v>25</v>
      </c>
      <c r="R162" s="54" t="s">
        <v>160</v>
      </c>
      <c r="S162" s="54" t="s">
        <v>118</v>
      </c>
      <c r="T162" s="64"/>
      <c r="V162" s="64"/>
      <c r="W162" s="64"/>
      <c r="X162" s="64"/>
    </row>
    <row r="163" spans="1:24" ht="15" customHeight="1" x14ac:dyDescent="0.25">
      <c r="A163" s="55">
        <v>2522</v>
      </c>
      <c r="B163" s="54" t="s">
        <v>486</v>
      </c>
      <c r="C163" s="55" t="s">
        <v>501</v>
      </c>
      <c r="D163" s="61">
        <v>19</v>
      </c>
      <c r="E163" s="54" t="s">
        <v>16</v>
      </c>
      <c r="F163" s="54" t="s">
        <v>2</v>
      </c>
      <c r="G163" s="62" t="s">
        <v>3</v>
      </c>
      <c r="H163" s="66" t="s">
        <v>3</v>
      </c>
      <c r="I163" s="54" t="s">
        <v>98</v>
      </c>
      <c r="J163" s="54" t="s">
        <v>686</v>
      </c>
      <c r="K163" s="54" t="s">
        <v>164</v>
      </c>
      <c r="L163" s="62" t="s">
        <v>477</v>
      </c>
      <c r="M163" s="59">
        <v>45380</v>
      </c>
      <c r="N163" s="59">
        <v>45451</v>
      </c>
      <c r="O163" s="54" t="s">
        <v>17</v>
      </c>
      <c r="P163" s="54" t="s">
        <v>49</v>
      </c>
      <c r="Q163" s="54" t="s">
        <v>683</v>
      </c>
      <c r="R163" s="54" t="s">
        <v>441</v>
      </c>
      <c r="S163" s="54" t="s">
        <v>118</v>
      </c>
      <c r="T163" s="64"/>
      <c r="V163" s="64"/>
      <c r="W163" s="64"/>
      <c r="X163" s="64"/>
    </row>
    <row r="164" spans="1:24" ht="15" customHeight="1" x14ac:dyDescent="0.25">
      <c r="A164" s="55">
        <v>2528</v>
      </c>
      <c r="B164" s="54" t="s">
        <v>415</v>
      </c>
      <c r="C164" s="55" t="s">
        <v>140</v>
      </c>
      <c r="D164" s="61">
        <v>65</v>
      </c>
      <c r="E164" s="55" t="s">
        <v>15</v>
      </c>
      <c r="F164" s="54" t="s">
        <v>2</v>
      </c>
      <c r="G164" s="62" t="s">
        <v>1</v>
      </c>
      <c r="H164" s="54" t="s">
        <v>3</v>
      </c>
      <c r="I164" s="54" t="s">
        <v>4</v>
      </c>
      <c r="J164" s="54" t="s">
        <v>686</v>
      </c>
      <c r="K164" s="54" t="s">
        <v>162</v>
      </c>
      <c r="L164" s="62" t="s">
        <v>561</v>
      </c>
      <c r="M164" s="59">
        <v>44853</v>
      </c>
      <c r="N164" s="59">
        <v>45454</v>
      </c>
      <c r="O164" s="54" t="s">
        <v>17</v>
      </c>
      <c r="P164" s="54" t="s">
        <v>49</v>
      </c>
      <c r="Q164" s="54" t="s">
        <v>681</v>
      </c>
      <c r="R164" s="55" t="s">
        <v>665</v>
      </c>
      <c r="S164" s="54" t="s">
        <v>283</v>
      </c>
      <c r="T164" s="64"/>
      <c r="V164" s="64"/>
      <c r="W164" s="64"/>
      <c r="X164" s="64"/>
    </row>
    <row r="165" spans="1:24" ht="15" customHeight="1" x14ac:dyDescent="0.25">
      <c r="A165" s="55">
        <v>2546</v>
      </c>
      <c r="B165" s="54" t="s">
        <v>424</v>
      </c>
      <c r="C165" s="55" t="s">
        <v>273</v>
      </c>
      <c r="D165" s="61">
        <v>36</v>
      </c>
      <c r="E165" s="54" t="s">
        <v>71</v>
      </c>
      <c r="F165" s="54" t="s">
        <v>2</v>
      </c>
      <c r="G165" s="62" t="s">
        <v>1</v>
      </c>
      <c r="H165" s="54" t="s">
        <v>3</v>
      </c>
      <c r="I165" s="54" t="s">
        <v>251</v>
      </c>
      <c r="J165" s="54" t="s">
        <v>686</v>
      </c>
      <c r="K165" s="54" t="s">
        <v>596</v>
      </c>
      <c r="L165" s="62" t="s">
        <v>607</v>
      </c>
      <c r="M165" s="59"/>
      <c r="N165" s="59">
        <v>45465</v>
      </c>
      <c r="O165" s="54" t="s">
        <v>5</v>
      </c>
      <c r="P165" s="54" t="s">
        <v>158</v>
      </c>
      <c r="Q165" s="54" t="s">
        <v>25</v>
      </c>
      <c r="R165" s="54" t="s">
        <v>160</v>
      </c>
      <c r="S165" s="54" t="s">
        <v>118</v>
      </c>
      <c r="T165" s="64"/>
      <c r="V165" s="64"/>
      <c r="W165" s="64"/>
      <c r="X165" s="64"/>
    </row>
    <row r="166" spans="1:24" ht="15" customHeight="1" x14ac:dyDescent="0.25">
      <c r="A166" s="55">
        <v>2554</v>
      </c>
      <c r="B166" s="54" t="s">
        <v>382</v>
      </c>
      <c r="C166" s="55" t="s">
        <v>383</v>
      </c>
      <c r="D166" s="61">
        <v>67</v>
      </c>
      <c r="E166" s="54" t="s">
        <v>15</v>
      </c>
      <c r="F166" s="54" t="s">
        <v>2</v>
      </c>
      <c r="G166" s="62" t="s">
        <v>1</v>
      </c>
      <c r="H166" s="54" t="s">
        <v>3</v>
      </c>
      <c r="I166" s="54" t="s">
        <v>53</v>
      </c>
      <c r="J166" s="54" t="s">
        <v>686</v>
      </c>
      <c r="K166" s="54" t="s">
        <v>267</v>
      </c>
      <c r="L166" s="62" t="s">
        <v>384</v>
      </c>
      <c r="M166" s="59">
        <v>45253</v>
      </c>
      <c r="N166" s="63">
        <v>45468</v>
      </c>
      <c r="O166" s="54" t="s">
        <v>17</v>
      </c>
      <c r="P166" s="54" t="s">
        <v>316</v>
      </c>
      <c r="Q166" s="54" t="s">
        <v>316</v>
      </c>
      <c r="R166" s="54" t="s">
        <v>1</v>
      </c>
      <c r="S166" s="55" t="s">
        <v>1</v>
      </c>
      <c r="T166" s="64"/>
      <c r="V166" s="64"/>
      <c r="W166" s="64"/>
      <c r="X166" s="64"/>
    </row>
    <row r="167" spans="1:24" ht="15" customHeight="1" x14ac:dyDescent="0.25">
      <c r="A167" s="55">
        <v>2575</v>
      </c>
      <c r="B167" s="54" t="s">
        <v>492</v>
      </c>
      <c r="C167" s="55" t="s">
        <v>509</v>
      </c>
      <c r="D167" s="61">
        <v>41</v>
      </c>
      <c r="E167" s="54" t="s">
        <v>73</v>
      </c>
      <c r="F167" s="54" t="s">
        <v>2</v>
      </c>
      <c r="G167" s="62" t="s">
        <v>1</v>
      </c>
      <c r="H167" s="66" t="s">
        <v>3</v>
      </c>
      <c r="I167" s="54" t="s">
        <v>42</v>
      </c>
      <c r="J167" s="54" t="s">
        <v>686</v>
      </c>
      <c r="K167" s="54" t="s">
        <v>209</v>
      </c>
      <c r="L167" s="62" t="s">
        <v>538</v>
      </c>
      <c r="M167" s="59">
        <v>45471</v>
      </c>
      <c r="N167" s="59">
        <v>45480</v>
      </c>
      <c r="O167" s="54" t="s">
        <v>17</v>
      </c>
      <c r="P167" s="54" t="s">
        <v>158</v>
      </c>
      <c r="Q167" s="54" t="s">
        <v>99</v>
      </c>
      <c r="R167" s="54" t="s">
        <v>60</v>
      </c>
      <c r="S167" s="54" t="s">
        <v>118</v>
      </c>
      <c r="T167" s="64"/>
      <c r="V167" s="64"/>
      <c r="W167" s="64"/>
      <c r="X167" s="64"/>
    </row>
    <row r="168" spans="1:24" ht="15" customHeight="1" x14ac:dyDescent="0.25">
      <c r="A168" s="55">
        <v>2590</v>
      </c>
      <c r="B168" s="54" t="s">
        <v>410</v>
      </c>
      <c r="C168" s="55" t="s">
        <v>411</v>
      </c>
      <c r="D168" s="61">
        <v>59</v>
      </c>
      <c r="E168" s="55" t="s">
        <v>72</v>
      </c>
      <c r="F168" s="54" t="s">
        <v>2</v>
      </c>
      <c r="G168" s="62" t="s">
        <v>1</v>
      </c>
      <c r="H168" s="54" t="s">
        <v>3</v>
      </c>
      <c r="I168" s="54" t="s">
        <v>4</v>
      </c>
      <c r="J168" s="54" t="s">
        <v>686</v>
      </c>
      <c r="K168" s="54" t="s">
        <v>162</v>
      </c>
      <c r="L168" s="62" t="s">
        <v>565</v>
      </c>
      <c r="M168" s="59"/>
      <c r="N168" s="59">
        <v>45487</v>
      </c>
      <c r="O168" s="54" t="s">
        <v>17</v>
      </c>
      <c r="P168" s="54" t="s">
        <v>316</v>
      </c>
      <c r="Q168" s="54" t="s">
        <v>316</v>
      </c>
      <c r="R168" s="54" t="s">
        <v>1</v>
      </c>
      <c r="S168" s="54" t="s">
        <v>118</v>
      </c>
      <c r="T168" s="64"/>
      <c r="V168" s="64"/>
      <c r="W168" s="64"/>
      <c r="X168" s="64"/>
    </row>
    <row r="169" spans="1:24" ht="15" customHeight="1" x14ac:dyDescent="0.25">
      <c r="A169" s="55">
        <v>2591</v>
      </c>
      <c r="B169" s="54" t="s">
        <v>319</v>
      </c>
      <c r="C169" s="54" t="s">
        <v>319</v>
      </c>
      <c r="D169" s="61">
        <v>36</v>
      </c>
      <c r="E169" s="54" t="s">
        <v>71</v>
      </c>
      <c r="F169" s="54" t="s">
        <v>2</v>
      </c>
      <c r="G169" s="62" t="s">
        <v>516</v>
      </c>
      <c r="H169" s="54" t="s">
        <v>199</v>
      </c>
      <c r="I169" s="54" t="s">
        <v>59</v>
      </c>
      <c r="J169" s="54" t="s">
        <v>686</v>
      </c>
      <c r="K169" s="54" t="s">
        <v>185</v>
      </c>
      <c r="L169" s="62" t="s">
        <v>589</v>
      </c>
      <c r="M169" s="59"/>
      <c r="N169" s="59">
        <v>45488</v>
      </c>
      <c r="O169" s="54" t="s">
        <v>5</v>
      </c>
      <c r="P169" s="54" t="s">
        <v>49</v>
      </c>
      <c r="Q169" s="54" t="s">
        <v>685</v>
      </c>
      <c r="R169" s="54" t="s">
        <v>1</v>
      </c>
      <c r="S169" s="55" t="s">
        <v>118</v>
      </c>
      <c r="T169" s="64"/>
      <c r="V169" s="64"/>
      <c r="W169" s="64"/>
      <c r="X169" s="64"/>
    </row>
    <row r="170" spans="1:24" ht="15" customHeight="1" x14ac:dyDescent="0.25">
      <c r="A170" s="55">
        <v>2594</v>
      </c>
      <c r="B170" s="55" t="s">
        <v>675</v>
      </c>
      <c r="C170" s="54" t="s">
        <v>674</v>
      </c>
      <c r="D170" s="61">
        <v>36</v>
      </c>
      <c r="E170" s="54" t="s">
        <v>71</v>
      </c>
      <c r="F170" s="54" t="s">
        <v>2</v>
      </c>
      <c r="G170" s="62" t="s">
        <v>516</v>
      </c>
      <c r="H170" s="54" t="s">
        <v>199</v>
      </c>
      <c r="I170" s="54" t="s">
        <v>59</v>
      </c>
      <c r="J170" s="54" t="s">
        <v>686</v>
      </c>
      <c r="K170" s="54" t="s">
        <v>185</v>
      </c>
      <c r="L170" s="62" t="s">
        <v>583</v>
      </c>
      <c r="M170" s="59"/>
      <c r="N170" s="59">
        <v>45490</v>
      </c>
      <c r="O170" s="54" t="s">
        <v>5</v>
      </c>
      <c r="P170" s="54" t="s">
        <v>49</v>
      </c>
      <c r="Q170" s="54" t="s">
        <v>683</v>
      </c>
      <c r="R170" s="55" t="s">
        <v>656</v>
      </c>
      <c r="S170" s="55" t="s">
        <v>118</v>
      </c>
      <c r="T170" s="64"/>
      <c r="V170" s="64"/>
      <c r="W170" s="64"/>
      <c r="X170" s="64"/>
    </row>
    <row r="171" spans="1:24" ht="15" customHeight="1" x14ac:dyDescent="0.25">
      <c r="A171" s="55">
        <v>2613</v>
      </c>
      <c r="B171" s="54" t="s">
        <v>319</v>
      </c>
      <c r="C171" s="55" t="s">
        <v>319</v>
      </c>
      <c r="D171" s="61">
        <v>52</v>
      </c>
      <c r="E171" s="54" t="s">
        <v>72</v>
      </c>
      <c r="F171" s="54" t="s">
        <v>2</v>
      </c>
      <c r="G171" s="62" t="s">
        <v>1</v>
      </c>
      <c r="H171" s="54" t="s">
        <v>3</v>
      </c>
      <c r="I171" s="54" t="s">
        <v>251</v>
      </c>
      <c r="J171" s="54" t="s">
        <v>686</v>
      </c>
      <c r="K171" s="54" t="s">
        <v>596</v>
      </c>
      <c r="L171" s="62" t="s">
        <v>643</v>
      </c>
      <c r="M171" s="59"/>
      <c r="N171" s="59">
        <v>45500</v>
      </c>
      <c r="O171" s="54" t="s">
        <v>5</v>
      </c>
      <c r="P171" s="54" t="s">
        <v>158</v>
      </c>
      <c r="Q171" s="54" t="s">
        <v>25</v>
      </c>
      <c r="R171" s="54" t="s">
        <v>160</v>
      </c>
      <c r="S171" s="54" t="s">
        <v>118</v>
      </c>
      <c r="T171" s="64"/>
      <c r="V171" s="64"/>
      <c r="W171" s="64"/>
      <c r="X171" s="64"/>
    </row>
    <row r="172" spans="1:24" ht="15" customHeight="1" x14ac:dyDescent="0.25">
      <c r="A172" s="55">
        <v>2616</v>
      </c>
      <c r="B172" s="54" t="s">
        <v>496</v>
      </c>
      <c r="C172" s="55" t="s">
        <v>514</v>
      </c>
      <c r="D172" s="67">
        <v>43</v>
      </c>
      <c r="E172" s="55" t="s">
        <v>73</v>
      </c>
      <c r="F172" s="55" t="s">
        <v>2</v>
      </c>
      <c r="G172" s="62" t="s">
        <v>1</v>
      </c>
      <c r="H172" s="66" t="s">
        <v>3</v>
      </c>
      <c r="I172" s="54" t="s">
        <v>20</v>
      </c>
      <c r="J172" s="54" t="s">
        <v>686</v>
      </c>
      <c r="K172" s="54" t="s">
        <v>159</v>
      </c>
      <c r="L172" s="62" t="s">
        <v>306</v>
      </c>
      <c r="M172" s="59">
        <v>45132</v>
      </c>
      <c r="N172" s="59">
        <v>45500</v>
      </c>
      <c r="O172" s="54" t="s">
        <v>17</v>
      </c>
      <c r="P172" s="54" t="s">
        <v>49</v>
      </c>
      <c r="Q172" s="54" t="s">
        <v>74</v>
      </c>
      <c r="R172" s="54" t="s">
        <v>141</v>
      </c>
      <c r="S172" s="54" t="s">
        <v>118</v>
      </c>
      <c r="T172" s="64"/>
      <c r="V172" s="64"/>
      <c r="W172" s="64"/>
      <c r="X172" s="64"/>
    </row>
    <row r="173" spans="1:24" ht="15" customHeight="1" x14ac:dyDescent="0.25">
      <c r="A173" s="55">
        <v>2637</v>
      </c>
      <c r="B173" s="54" t="s">
        <v>497</v>
      </c>
      <c r="C173" s="55" t="s">
        <v>420</v>
      </c>
      <c r="D173" s="61">
        <v>28</v>
      </c>
      <c r="E173" s="54" t="s">
        <v>70</v>
      </c>
      <c r="F173" s="54" t="s">
        <v>2</v>
      </c>
      <c r="G173" s="62" t="s">
        <v>1</v>
      </c>
      <c r="H173" s="66" t="s">
        <v>3</v>
      </c>
      <c r="I173" s="54" t="s">
        <v>26</v>
      </c>
      <c r="J173" s="54" t="s">
        <v>686</v>
      </c>
      <c r="K173" s="54" t="s">
        <v>398</v>
      </c>
      <c r="L173" s="62" t="s">
        <v>547</v>
      </c>
      <c r="M173" s="59">
        <v>45514</v>
      </c>
      <c r="N173" s="59">
        <v>45514</v>
      </c>
      <c r="O173" s="54" t="s">
        <v>5</v>
      </c>
      <c r="P173" s="54" t="s">
        <v>158</v>
      </c>
      <c r="Q173" s="54" t="s">
        <v>25</v>
      </c>
      <c r="R173" s="54" t="s">
        <v>160</v>
      </c>
      <c r="S173" s="54" t="s">
        <v>118</v>
      </c>
      <c r="T173" s="64"/>
      <c r="V173" s="64"/>
      <c r="W173" s="64"/>
      <c r="X173" s="64"/>
    </row>
    <row r="174" spans="1:24" ht="15" customHeight="1" x14ac:dyDescent="0.25">
      <c r="A174" s="55">
        <v>2638</v>
      </c>
      <c r="B174" s="54" t="s">
        <v>435</v>
      </c>
      <c r="C174" s="55" t="s">
        <v>436</v>
      </c>
      <c r="D174" s="61">
        <v>34</v>
      </c>
      <c r="E174" s="54" t="s">
        <v>71</v>
      </c>
      <c r="F174" s="54" t="s">
        <v>2</v>
      </c>
      <c r="G174" s="62" t="s">
        <v>1</v>
      </c>
      <c r="H174" s="54" t="s">
        <v>3</v>
      </c>
      <c r="I174" s="54" t="s">
        <v>251</v>
      </c>
      <c r="J174" s="54" t="s">
        <v>686</v>
      </c>
      <c r="K174" s="54" t="s">
        <v>596</v>
      </c>
      <c r="L174" s="62" t="s">
        <v>632</v>
      </c>
      <c r="M174" s="59"/>
      <c r="N174" s="59">
        <v>45514</v>
      </c>
      <c r="O174" s="54" t="s">
        <v>5</v>
      </c>
      <c r="P174" s="54" t="s">
        <v>158</v>
      </c>
      <c r="Q174" s="54" t="s">
        <v>25</v>
      </c>
      <c r="R174" s="54" t="s">
        <v>160</v>
      </c>
      <c r="S174" s="54" t="s">
        <v>118</v>
      </c>
      <c r="T174" s="64"/>
      <c r="V174" s="64"/>
      <c r="W174" s="64"/>
      <c r="X174" s="64"/>
    </row>
    <row r="175" spans="1:24" ht="15" customHeight="1" x14ac:dyDescent="0.25">
      <c r="A175" s="55">
        <v>2643</v>
      </c>
      <c r="B175" s="54" t="s">
        <v>334</v>
      </c>
      <c r="C175" s="55" t="s">
        <v>439</v>
      </c>
      <c r="D175" s="61">
        <v>37</v>
      </c>
      <c r="E175" s="54" t="s">
        <v>71</v>
      </c>
      <c r="F175" s="54" t="s">
        <v>2</v>
      </c>
      <c r="G175" s="62" t="s">
        <v>1</v>
      </c>
      <c r="H175" s="54" t="s">
        <v>3</v>
      </c>
      <c r="I175" s="54" t="s">
        <v>251</v>
      </c>
      <c r="J175" s="54" t="s">
        <v>686</v>
      </c>
      <c r="K175" s="54" t="s">
        <v>596</v>
      </c>
      <c r="L175" s="62" t="s">
        <v>652</v>
      </c>
      <c r="M175" s="65"/>
      <c r="N175" s="59">
        <v>45516</v>
      </c>
      <c r="O175" s="54" t="s">
        <v>5</v>
      </c>
      <c r="P175" s="54" t="s">
        <v>316</v>
      </c>
      <c r="Q175" s="54" t="s">
        <v>316</v>
      </c>
      <c r="R175" s="54" t="s">
        <v>1</v>
      </c>
      <c r="S175" s="54" t="s">
        <v>118</v>
      </c>
      <c r="T175" s="64"/>
      <c r="V175" s="64"/>
      <c r="W175" s="64"/>
      <c r="X175" s="64"/>
    </row>
    <row r="176" spans="1:24" ht="15" customHeight="1" x14ac:dyDescent="0.25">
      <c r="A176" s="55">
        <v>2650</v>
      </c>
      <c r="B176" s="54" t="s">
        <v>478</v>
      </c>
      <c r="C176" s="55" t="s">
        <v>479</v>
      </c>
      <c r="D176" s="61">
        <v>51</v>
      </c>
      <c r="E176" s="55" t="s">
        <v>72</v>
      </c>
      <c r="F176" s="54" t="s">
        <v>2</v>
      </c>
      <c r="G176" s="62" t="s">
        <v>1</v>
      </c>
      <c r="H176" s="66" t="s">
        <v>3</v>
      </c>
      <c r="I176" s="54" t="s">
        <v>42</v>
      </c>
      <c r="J176" s="54" t="s">
        <v>686</v>
      </c>
      <c r="K176" s="54" t="s">
        <v>209</v>
      </c>
      <c r="L176" s="62" t="s">
        <v>480</v>
      </c>
      <c r="M176" s="65">
        <v>45520</v>
      </c>
      <c r="N176" s="59">
        <v>45523</v>
      </c>
      <c r="O176" s="54" t="s">
        <v>5</v>
      </c>
      <c r="P176" s="54" t="s">
        <v>158</v>
      </c>
      <c r="Q176" s="54" t="s">
        <v>25</v>
      </c>
      <c r="R176" s="54" t="s">
        <v>160</v>
      </c>
      <c r="S176" s="54" t="s">
        <v>118</v>
      </c>
      <c r="T176" s="64"/>
      <c r="V176" s="64"/>
      <c r="W176" s="64"/>
      <c r="X176" s="64"/>
    </row>
    <row r="177" spans="1:24" ht="15" customHeight="1" x14ac:dyDescent="0.25">
      <c r="A177" s="55">
        <v>2654</v>
      </c>
      <c r="B177" s="54" t="s">
        <v>319</v>
      </c>
      <c r="C177" s="55" t="s">
        <v>319</v>
      </c>
      <c r="D177" s="61">
        <v>41</v>
      </c>
      <c r="E177" s="54" t="s">
        <v>73</v>
      </c>
      <c r="F177" s="54" t="s">
        <v>2</v>
      </c>
      <c r="G177" s="62" t="s">
        <v>1</v>
      </c>
      <c r="H177" s="54" t="s">
        <v>3</v>
      </c>
      <c r="I177" s="54" t="s">
        <v>251</v>
      </c>
      <c r="J177" s="54" t="s">
        <v>686</v>
      </c>
      <c r="K177" s="54" t="s">
        <v>596</v>
      </c>
      <c r="L177" s="62" t="s">
        <v>626</v>
      </c>
      <c r="M177" s="59"/>
      <c r="N177" s="59">
        <v>45528</v>
      </c>
      <c r="O177" s="54" t="s">
        <v>5</v>
      </c>
      <c r="P177" s="54" t="s">
        <v>158</v>
      </c>
      <c r="Q177" s="54" t="s">
        <v>66</v>
      </c>
      <c r="R177" s="54" t="s">
        <v>656</v>
      </c>
      <c r="S177" s="54" t="s">
        <v>1</v>
      </c>
      <c r="T177" s="64"/>
      <c r="V177" s="64"/>
      <c r="W177" s="64"/>
      <c r="X177" s="64"/>
    </row>
    <row r="178" spans="1:24" ht="15" customHeight="1" x14ac:dyDescent="0.25">
      <c r="A178" s="55">
        <v>2656</v>
      </c>
      <c r="B178" s="54" t="s">
        <v>498</v>
      </c>
      <c r="C178" s="55" t="s">
        <v>65</v>
      </c>
      <c r="D178" s="67">
        <v>52</v>
      </c>
      <c r="E178" s="55" t="s">
        <v>72</v>
      </c>
      <c r="F178" s="55" t="s">
        <v>2</v>
      </c>
      <c r="G178" s="62" t="s">
        <v>1</v>
      </c>
      <c r="H178" s="66" t="s">
        <v>3</v>
      </c>
      <c r="I178" s="54" t="s">
        <v>20</v>
      </c>
      <c r="J178" s="54" t="s">
        <v>686</v>
      </c>
      <c r="K178" s="54" t="s">
        <v>159</v>
      </c>
      <c r="L178" s="62" t="s">
        <v>313</v>
      </c>
      <c r="M178" s="59">
        <v>44946</v>
      </c>
      <c r="N178" s="59">
        <v>45528</v>
      </c>
      <c r="O178" s="54" t="s">
        <v>5</v>
      </c>
      <c r="P178" s="54" t="s">
        <v>49</v>
      </c>
      <c r="Q178" s="55" t="s">
        <v>684</v>
      </c>
      <c r="R178" s="54" t="s">
        <v>660</v>
      </c>
      <c r="S178" s="54" t="s">
        <v>118</v>
      </c>
      <c r="T178" s="64"/>
      <c r="V178" s="64"/>
      <c r="W178" s="64"/>
      <c r="X178" s="64"/>
    </row>
    <row r="179" spans="1:24" ht="15" customHeight="1" x14ac:dyDescent="0.25">
      <c r="A179" s="55">
        <v>2658</v>
      </c>
      <c r="B179" s="54" t="s">
        <v>319</v>
      </c>
      <c r="C179" s="54" t="s">
        <v>319</v>
      </c>
      <c r="D179" s="61">
        <v>40</v>
      </c>
      <c r="E179" s="54" t="s">
        <v>73</v>
      </c>
      <c r="F179" s="54" t="s">
        <v>2</v>
      </c>
      <c r="G179" s="62" t="s">
        <v>1</v>
      </c>
      <c r="H179" s="55" t="s">
        <v>3</v>
      </c>
      <c r="I179" s="55" t="s">
        <v>53</v>
      </c>
      <c r="J179" s="55" t="s">
        <v>686</v>
      </c>
      <c r="K179" s="55" t="s">
        <v>191</v>
      </c>
      <c r="L179" s="62" t="s">
        <v>442</v>
      </c>
      <c r="M179" s="63">
        <v>45529</v>
      </c>
      <c r="N179" s="63">
        <v>45529</v>
      </c>
      <c r="O179" s="54" t="s">
        <v>5</v>
      </c>
      <c r="P179" s="54" t="s">
        <v>158</v>
      </c>
      <c r="Q179" s="54" t="s">
        <v>25</v>
      </c>
      <c r="R179" s="54" t="s">
        <v>160</v>
      </c>
      <c r="S179" s="54" t="s">
        <v>118</v>
      </c>
      <c r="T179" s="64"/>
      <c r="V179" s="64"/>
      <c r="W179" s="64"/>
      <c r="X179" s="64"/>
    </row>
    <row r="180" spans="1:24" ht="15" customHeight="1" x14ac:dyDescent="0.25">
      <c r="A180" s="55">
        <v>2678</v>
      </c>
      <c r="B180" s="54" t="s">
        <v>331</v>
      </c>
      <c r="C180" s="55" t="s">
        <v>404</v>
      </c>
      <c r="D180" s="61">
        <v>23</v>
      </c>
      <c r="E180" s="54" t="s">
        <v>70</v>
      </c>
      <c r="F180" s="54" t="s">
        <v>2</v>
      </c>
      <c r="G180" s="62" t="s">
        <v>1</v>
      </c>
      <c r="H180" s="54" t="s">
        <v>3</v>
      </c>
      <c r="I180" s="54" t="s">
        <v>46</v>
      </c>
      <c r="J180" s="54" t="s">
        <v>686</v>
      </c>
      <c r="K180" s="54" t="s">
        <v>180</v>
      </c>
      <c r="L180" s="62" t="s">
        <v>529</v>
      </c>
      <c r="M180" s="59">
        <v>45534</v>
      </c>
      <c r="N180" s="59">
        <v>45534</v>
      </c>
      <c r="O180" s="54" t="s">
        <v>17</v>
      </c>
      <c r="P180" s="54" t="s">
        <v>158</v>
      </c>
      <c r="Q180" s="54" t="s">
        <v>66</v>
      </c>
      <c r="R180" s="54" t="s">
        <v>656</v>
      </c>
      <c r="S180" s="54" t="s">
        <v>118</v>
      </c>
      <c r="T180" s="64"/>
      <c r="V180" s="64"/>
      <c r="W180" s="64"/>
      <c r="X180" s="64"/>
    </row>
    <row r="181" spans="1:24" ht="15" customHeight="1" x14ac:dyDescent="0.25">
      <c r="A181" s="55">
        <v>2681</v>
      </c>
      <c r="B181" s="54" t="s">
        <v>145</v>
      </c>
      <c r="C181" s="55" t="s">
        <v>393</v>
      </c>
      <c r="D181" s="54">
        <v>31</v>
      </c>
      <c r="E181" s="54" t="s">
        <v>71</v>
      </c>
      <c r="F181" s="54" t="s">
        <v>2</v>
      </c>
      <c r="G181" s="62" t="s">
        <v>3</v>
      </c>
      <c r="H181" s="66" t="s">
        <v>3</v>
      </c>
      <c r="I181" s="54" t="s">
        <v>50</v>
      </c>
      <c r="J181" s="54" t="s">
        <v>686</v>
      </c>
      <c r="K181" s="55" t="s">
        <v>594</v>
      </c>
      <c r="L181" s="60" t="s">
        <v>394</v>
      </c>
      <c r="M181" s="59">
        <v>45507</v>
      </c>
      <c r="N181" s="59">
        <v>45536</v>
      </c>
      <c r="O181" s="54" t="s">
        <v>5</v>
      </c>
      <c r="P181" s="54" t="s">
        <v>158</v>
      </c>
      <c r="Q181" s="54" t="s">
        <v>66</v>
      </c>
      <c r="R181" s="54" t="s">
        <v>656</v>
      </c>
      <c r="S181" s="54" t="s">
        <v>6</v>
      </c>
      <c r="T181" s="64"/>
      <c r="V181" s="64"/>
      <c r="W181" s="64"/>
      <c r="X181" s="64"/>
    </row>
    <row r="182" spans="1:24" ht="15" customHeight="1" x14ac:dyDescent="0.25">
      <c r="A182" s="55">
        <v>2711</v>
      </c>
      <c r="B182" s="54" t="s">
        <v>484</v>
      </c>
      <c r="C182" s="55" t="s">
        <v>440</v>
      </c>
      <c r="D182" s="54">
        <v>27</v>
      </c>
      <c r="E182" s="55" t="s">
        <v>70</v>
      </c>
      <c r="F182" s="55" t="s">
        <v>2</v>
      </c>
      <c r="G182" s="62" t="s">
        <v>1</v>
      </c>
      <c r="H182" s="66" t="s">
        <v>3</v>
      </c>
      <c r="I182" s="54" t="s">
        <v>20</v>
      </c>
      <c r="J182" s="54" t="s">
        <v>686</v>
      </c>
      <c r="K182" s="54" t="s">
        <v>159</v>
      </c>
      <c r="L182" s="62" t="s">
        <v>306</v>
      </c>
      <c r="M182" s="59">
        <v>45507</v>
      </c>
      <c r="N182" s="59">
        <v>45554</v>
      </c>
      <c r="O182" s="54" t="s">
        <v>17</v>
      </c>
      <c r="P182" s="54" t="s">
        <v>49</v>
      </c>
      <c r="Q182" s="55" t="s">
        <v>684</v>
      </c>
      <c r="R182" s="54" t="s">
        <v>87</v>
      </c>
      <c r="S182" s="54" t="s">
        <v>118</v>
      </c>
      <c r="T182" s="64"/>
      <c r="V182" s="64"/>
      <c r="W182" s="64"/>
      <c r="X182" s="64"/>
    </row>
    <row r="183" spans="1:24" ht="15" customHeight="1" x14ac:dyDescent="0.25">
      <c r="A183" s="55">
        <v>2718</v>
      </c>
      <c r="B183" s="54" t="s">
        <v>64</v>
      </c>
      <c r="C183" s="55" t="s">
        <v>507</v>
      </c>
      <c r="D183" s="61">
        <v>53</v>
      </c>
      <c r="E183" s="54" t="s">
        <v>72</v>
      </c>
      <c r="F183" s="54" t="s">
        <v>2</v>
      </c>
      <c r="G183" s="62" t="s">
        <v>1</v>
      </c>
      <c r="H183" s="54" t="s">
        <v>3</v>
      </c>
      <c r="I183" s="54" t="s">
        <v>46</v>
      </c>
      <c r="J183" s="54" t="s">
        <v>686</v>
      </c>
      <c r="K183" s="54" t="s">
        <v>180</v>
      </c>
      <c r="L183" s="62" t="s">
        <v>522</v>
      </c>
      <c r="M183" s="59">
        <v>45274</v>
      </c>
      <c r="N183" s="59">
        <v>45557</v>
      </c>
      <c r="O183" s="54" t="s">
        <v>17</v>
      </c>
      <c r="P183" s="54" t="s">
        <v>316</v>
      </c>
      <c r="Q183" s="54" t="s">
        <v>316</v>
      </c>
      <c r="R183" s="54" t="s">
        <v>1</v>
      </c>
      <c r="S183" s="54" t="s">
        <v>118</v>
      </c>
      <c r="T183" s="64"/>
      <c r="V183" s="64"/>
      <c r="W183" s="64"/>
      <c r="X183" s="64"/>
    </row>
    <row r="184" spans="1:24" ht="15" customHeight="1" x14ac:dyDescent="0.25">
      <c r="A184" s="55">
        <v>2722</v>
      </c>
      <c r="B184" s="54" t="s">
        <v>319</v>
      </c>
      <c r="C184" s="54" t="s">
        <v>319</v>
      </c>
      <c r="D184" s="61">
        <v>56</v>
      </c>
      <c r="E184" s="54" t="s">
        <v>72</v>
      </c>
      <c r="F184" s="54" t="s">
        <v>2</v>
      </c>
      <c r="G184" s="62" t="s">
        <v>1</v>
      </c>
      <c r="H184" s="54" t="s">
        <v>3</v>
      </c>
      <c r="I184" s="54" t="s">
        <v>251</v>
      </c>
      <c r="J184" s="54" t="s">
        <v>686</v>
      </c>
      <c r="K184" s="54" t="s">
        <v>596</v>
      </c>
      <c r="L184" s="62" t="s">
        <v>604</v>
      </c>
      <c r="M184" s="59"/>
      <c r="N184" s="59">
        <v>45558</v>
      </c>
      <c r="O184" s="54" t="s">
        <v>5</v>
      </c>
      <c r="P184" s="54" t="s">
        <v>158</v>
      </c>
      <c r="Q184" s="54" t="s">
        <v>66</v>
      </c>
      <c r="R184" s="54" t="s">
        <v>656</v>
      </c>
      <c r="S184" s="54" t="s">
        <v>1</v>
      </c>
      <c r="T184" s="64"/>
      <c r="V184" s="64"/>
      <c r="W184" s="64"/>
      <c r="X184" s="64"/>
    </row>
    <row r="185" spans="1:24" ht="15" customHeight="1" x14ac:dyDescent="0.25">
      <c r="A185" s="55">
        <v>2726</v>
      </c>
      <c r="B185" s="54" t="s">
        <v>117</v>
      </c>
      <c r="C185" s="54" t="s">
        <v>518</v>
      </c>
      <c r="D185" s="67">
        <v>63</v>
      </c>
      <c r="E185" s="67" t="s">
        <v>15</v>
      </c>
      <c r="F185" s="55" t="s">
        <v>2</v>
      </c>
      <c r="G185" s="62" t="s">
        <v>1</v>
      </c>
      <c r="H185" s="54" t="s">
        <v>3</v>
      </c>
      <c r="I185" s="54" t="s">
        <v>24</v>
      </c>
      <c r="J185" s="55" t="s">
        <v>686</v>
      </c>
      <c r="K185" s="55" t="s">
        <v>218</v>
      </c>
      <c r="L185" s="62" t="s">
        <v>519</v>
      </c>
      <c r="M185" s="59">
        <v>45524</v>
      </c>
      <c r="N185" s="63">
        <v>45560</v>
      </c>
      <c r="O185" s="54" t="s">
        <v>17</v>
      </c>
      <c r="P185" s="54" t="s">
        <v>49</v>
      </c>
      <c r="Q185" s="54" t="s">
        <v>57</v>
      </c>
      <c r="R185" s="54" t="s">
        <v>664</v>
      </c>
      <c r="S185" s="54" t="s">
        <v>1</v>
      </c>
      <c r="T185" s="64"/>
      <c r="V185" s="64"/>
      <c r="W185" s="64"/>
      <c r="X185" s="64"/>
    </row>
    <row r="186" spans="1:24" ht="15" customHeight="1" x14ac:dyDescent="0.25">
      <c r="A186" s="55">
        <v>2745</v>
      </c>
      <c r="B186" s="54" t="s">
        <v>489</v>
      </c>
      <c r="C186" s="55" t="s">
        <v>85</v>
      </c>
      <c r="D186" s="61">
        <v>30</v>
      </c>
      <c r="E186" s="54" t="s">
        <v>71</v>
      </c>
      <c r="F186" s="54" t="s">
        <v>2</v>
      </c>
      <c r="G186" s="62" t="s">
        <v>3</v>
      </c>
      <c r="H186" s="66" t="s">
        <v>3</v>
      </c>
      <c r="I186" s="54" t="s">
        <v>98</v>
      </c>
      <c r="J186" s="54" t="s">
        <v>686</v>
      </c>
      <c r="K186" s="54" t="s">
        <v>164</v>
      </c>
      <c r="L186" s="62" t="s">
        <v>559</v>
      </c>
      <c r="M186" s="59">
        <v>45570</v>
      </c>
      <c r="N186" s="59">
        <v>45570</v>
      </c>
      <c r="O186" s="54" t="s">
        <v>17</v>
      </c>
      <c r="P186" s="54" t="s">
        <v>158</v>
      </c>
      <c r="Q186" s="54" t="s">
        <v>66</v>
      </c>
      <c r="R186" s="54" t="s">
        <v>181</v>
      </c>
      <c r="S186" s="54" t="s">
        <v>118</v>
      </c>
      <c r="T186" s="64"/>
      <c r="V186" s="64"/>
      <c r="W186" s="64"/>
      <c r="X186" s="64"/>
    </row>
    <row r="187" spans="1:24" ht="15" customHeight="1" x14ac:dyDescent="0.25">
      <c r="A187" s="55">
        <v>2749</v>
      </c>
      <c r="B187" s="54" t="s">
        <v>500</v>
      </c>
      <c r="C187" s="55" t="s">
        <v>515</v>
      </c>
      <c r="D187" s="61">
        <v>31</v>
      </c>
      <c r="E187" s="54" t="s">
        <v>71</v>
      </c>
      <c r="F187" s="54" t="s">
        <v>2</v>
      </c>
      <c r="G187" s="62" t="s">
        <v>1</v>
      </c>
      <c r="H187" s="54" t="s">
        <v>3</v>
      </c>
      <c r="I187" s="54" t="s">
        <v>46</v>
      </c>
      <c r="J187" s="54" t="s">
        <v>686</v>
      </c>
      <c r="K187" s="54" t="s">
        <v>180</v>
      </c>
      <c r="L187" s="62" t="s">
        <v>522</v>
      </c>
      <c r="M187" s="59">
        <v>45567</v>
      </c>
      <c r="N187" s="59">
        <v>45573</v>
      </c>
      <c r="O187" s="54" t="s">
        <v>5</v>
      </c>
      <c r="P187" s="54" t="s">
        <v>158</v>
      </c>
      <c r="Q187" s="54" t="s">
        <v>666</v>
      </c>
      <c r="R187" s="54" t="s">
        <v>58</v>
      </c>
      <c r="S187" s="54" t="s">
        <v>1</v>
      </c>
      <c r="T187" s="64"/>
      <c r="V187" s="64"/>
      <c r="W187" s="64"/>
      <c r="X187" s="64"/>
    </row>
    <row r="188" spans="1:24" ht="15" customHeight="1" x14ac:dyDescent="0.25">
      <c r="A188" s="55">
        <v>2756</v>
      </c>
      <c r="B188" s="54" t="s">
        <v>429</v>
      </c>
      <c r="C188" s="55" t="s">
        <v>233</v>
      </c>
      <c r="D188" s="61">
        <v>32</v>
      </c>
      <c r="E188" s="54" t="s">
        <v>71</v>
      </c>
      <c r="F188" s="54" t="s">
        <v>2</v>
      </c>
      <c r="G188" s="62" t="s">
        <v>1</v>
      </c>
      <c r="H188" s="54" t="s">
        <v>3</v>
      </c>
      <c r="I188" s="54" t="s">
        <v>251</v>
      </c>
      <c r="J188" s="54" t="s">
        <v>686</v>
      </c>
      <c r="K188" s="54" t="s">
        <v>596</v>
      </c>
      <c r="L188" s="62" t="s">
        <v>624</v>
      </c>
      <c r="M188" s="59"/>
      <c r="N188" s="59">
        <v>45575</v>
      </c>
      <c r="O188" s="54" t="s">
        <v>5</v>
      </c>
      <c r="P188" s="54" t="s">
        <v>316</v>
      </c>
      <c r="Q188" s="54" t="s">
        <v>316</v>
      </c>
      <c r="R188" s="54" t="s">
        <v>1</v>
      </c>
      <c r="S188" s="54" t="s">
        <v>1</v>
      </c>
      <c r="T188" s="64"/>
      <c r="V188" s="64"/>
      <c r="W188" s="64"/>
      <c r="X188" s="64"/>
    </row>
    <row r="189" spans="1:24" ht="15" customHeight="1" x14ac:dyDescent="0.25">
      <c r="A189" s="55">
        <v>2764</v>
      </c>
      <c r="B189" s="54" t="s">
        <v>437</v>
      </c>
      <c r="C189" s="55" t="s">
        <v>438</v>
      </c>
      <c r="D189" s="61">
        <v>42</v>
      </c>
      <c r="E189" s="54" t="s">
        <v>73</v>
      </c>
      <c r="F189" s="54" t="s">
        <v>2</v>
      </c>
      <c r="G189" s="62" t="s">
        <v>1</v>
      </c>
      <c r="H189" s="54" t="s">
        <v>3</v>
      </c>
      <c r="I189" s="54" t="s">
        <v>251</v>
      </c>
      <c r="J189" s="54" t="s">
        <v>686</v>
      </c>
      <c r="K189" s="54" t="s">
        <v>596</v>
      </c>
      <c r="L189" s="62" t="s">
        <v>648</v>
      </c>
      <c r="M189" s="65"/>
      <c r="N189" s="59">
        <v>45579</v>
      </c>
      <c r="O189" s="54" t="s">
        <v>5</v>
      </c>
      <c r="P189" s="54" t="s">
        <v>316</v>
      </c>
      <c r="Q189" s="54" t="s">
        <v>316</v>
      </c>
      <c r="R189" s="54" t="s">
        <v>1</v>
      </c>
      <c r="S189" s="54" t="s">
        <v>118</v>
      </c>
      <c r="T189" s="64"/>
      <c r="V189" s="64"/>
      <c r="W189" s="64"/>
      <c r="X189" s="64"/>
    </row>
    <row r="190" spans="1:24" ht="15" customHeight="1" x14ac:dyDescent="0.25">
      <c r="A190" s="73">
        <v>2766</v>
      </c>
      <c r="B190" s="73" t="s">
        <v>36</v>
      </c>
      <c r="C190" s="73" t="s">
        <v>93</v>
      </c>
      <c r="D190" s="73">
        <v>27</v>
      </c>
      <c r="E190" s="73" t="s">
        <v>70</v>
      </c>
      <c r="F190" s="73" t="s">
        <v>2</v>
      </c>
      <c r="G190" s="77" t="s">
        <v>1</v>
      </c>
      <c r="H190" s="73" t="s">
        <v>3</v>
      </c>
      <c r="I190" s="73" t="s">
        <v>47</v>
      </c>
      <c r="J190" s="73" t="s">
        <v>686</v>
      </c>
      <c r="K190" s="73" t="s">
        <v>163</v>
      </c>
      <c r="L190" s="77" t="s">
        <v>445</v>
      </c>
      <c r="M190" s="76">
        <v>45580</v>
      </c>
      <c r="N190" s="78">
        <v>45580</v>
      </c>
      <c r="O190" s="73" t="s">
        <v>5</v>
      </c>
      <c r="P190" s="73" t="s">
        <v>158</v>
      </c>
      <c r="Q190" s="73" t="s">
        <v>66</v>
      </c>
      <c r="R190" s="73" t="s">
        <v>160</v>
      </c>
      <c r="S190" s="73" t="s">
        <v>6</v>
      </c>
      <c r="T190" s="64"/>
      <c r="V190" s="64"/>
      <c r="W190" s="64"/>
      <c r="X190" s="64"/>
    </row>
    <row r="191" spans="1:24" ht="15" customHeight="1" x14ac:dyDescent="0.25">
      <c r="A191" s="55">
        <v>2779</v>
      </c>
      <c r="B191" s="54" t="s">
        <v>381</v>
      </c>
      <c r="C191" s="55" t="s">
        <v>506</v>
      </c>
      <c r="D191" s="61">
        <v>84</v>
      </c>
      <c r="E191" s="54" t="s">
        <v>15</v>
      </c>
      <c r="F191" s="54" t="s">
        <v>2</v>
      </c>
      <c r="G191" s="62" t="s">
        <v>1</v>
      </c>
      <c r="H191" s="54" t="s">
        <v>3</v>
      </c>
      <c r="I191" s="54" t="s">
        <v>53</v>
      </c>
      <c r="J191" s="54" t="s">
        <v>686</v>
      </c>
      <c r="K191" s="54" t="s">
        <v>267</v>
      </c>
      <c r="L191" s="62" t="s">
        <v>385</v>
      </c>
      <c r="M191" s="59"/>
      <c r="N191" s="63">
        <v>45586</v>
      </c>
      <c r="O191" s="54" t="s">
        <v>17</v>
      </c>
      <c r="P191" s="54" t="s">
        <v>316</v>
      </c>
      <c r="Q191" s="54" t="s">
        <v>316</v>
      </c>
      <c r="R191" s="54" t="s">
        <v>1</v>
      </c>
      <c r="S191" s="55" t="s">
        <v>1</v>
      </c>
      <c r="T191" s="64"/>
      <c r="V191" s="64"/>
      <c r="W191" s="64"/>
      <c r="X191" s="64"/>
    </row>
    <row r="192" spans="1:24" ht="15" customHeight="1" x14ac:dyDescent="0.25">
      <c r="A192" s="55">
        <v>2782</v>
      </c>
      <c r="B192" s="54" t="s">
        <v>390</v>
      </c>
      <c r="C192" s="55" t="s">
        <v>183</v>
      </c>
      <c r="D192" s="61">
        <v>42</v>
      </c>
      <c r="E192" s="54" t="s">
        <v>73</v>
      </c>
      <c r="F192" s="54" t="s">
        <v>2</v>
      </c>
      <c r="G192" s="62" t="s">
        <v>1</v>
      </c>
      <c r="H192" s="66" t="s">
        <v>3</v>
      </c>
      <c r="I192" s="55" t="s">
        <v>19</v>
      </c>
      <c r="J192" s="54" t="s">
        <v>686</v>
      </c>
      <c r="K192" s="55" t="s">
        <v>184</v>
      </c>
      <c r="L192" s="62" t="s">
        <v>572</v>
      </c>
      <c r="M192" s="59">
        <v>45586</v>
      </c>
      <c r="N192" s="59">
        <v>45586</v>
      </c>
      <c r="O192" s="54" t="s">
        <v>5</v>
      </c>
      <c r="P192" s="54" t="s">
        <v>158</v>
      </c>
      <c r="Q192" s="54" t="s">
        <v>66</v>
      </c>
      <c r="R192" s="54" t="s">
        <v>656</v>
      </c>
      <c r="S192" s="54" t="s">
        <v>118</v>
      </c>
      <c r="T192" s="64"/>
      <c r="V192" s="64"/>
      <c r="W192" s="64"/>
      <c r="X192" s="64"/>
    </row>
    <row r="193" spans="1:24" ht="15" customHeight="1" x14ac:dyDescent="0.25">
      <c r="A193" s="55">
        <v>2784</v>
      </c>
      <c r="B193" s="54" t="s">
        <v>32</v>
      </c>
      <c r="C193" s="55" t="s">
        <v>168</v>
      </c>
      <c r="D193" s="61">
        <v>36</v>
      </c>
      <c r="E193" s="54" t="s">
        <v>71</v>
      </c>
      <c r="F193" s="54" t="s">
        <v>2</v>
      </c>
      <c r="G193" s="62" t="s">
        <v>1</v>
      </c>
      <c r="H193" s="55" t="s">
        <v>3</v>
      </c>
      <c r="I193" s="54" t="s">
        <v>47</v>
      </c>
      <c r="J193" s="55" t="s">
        <v>686</v>
      </c>
      <c r="K193" s="55" t="s">
        <v>163</v>
      </c>
      <c r="L193" s="62" t="s">
        <v>445</v>
      </c>
      <c r="M193" s="59">
        <v>45587</v>
      </c>
      <c r="N193" s="63">
        <v>45587</v>
      </c>
      <c r="O193" s="54" t="s">
        <v>5</v>
      </c>
      <c r="P193" s="54" t="s">
        <v>158</v>
      </c>
      <c r="Q193" s="54" t="s">
        <v>66</v>
      </c>
      <c r="R193" s="54" t="s">
        <v>656</v>
      </c>
      <c r="S193" s="54" t="s">
        <v>6</v>
      </c>
      <c r="T193" s="64"/>
      <c r="V193" s="64"/>
      <c r="W193" s="64"/>
      <c r="X193" s="64"/>
    </row>
    <row r="194" spans="1:24" ht="15" customHeight="1" x14ac:dyDescent="0.25">
      <c r="A194" s="55">
        <v>2786</v>
      </c>
      <c r="B194" s="54" t="s">
        <v>430</v>
      </c>
      <c r="C194" s="55" t="s">
        <v>65</v>
      </c>
      <c r="D194" s="61"/>
      <c r="E194" s="54" t="s">
        <v>1</v>
      </c>
      <c r="F194" s="54" t="s">
        <v>2</v>
      </c>
      <c r="G194" s="62" t="s">
        <v>1</v>
      </c>
      <c r="H194" s="54" t="s">
        <v>3</v>
      </c>
      <c r="I194" s="54" t="s">
        <v>251</v>
      </c>
      <c r="J194" s="54" t="s">
        <v>686</v>
      </c>
      <c r="K194" s="54" t="s">
        <v>596</v>
      </c>
      <c r="L194" s="62" t="s">
        <v>625</v>
      </c>
      <c r="M194" s="59"/>
      <c r="N194" s="59">
        <v>45588</v>
      </c>
      <c r="O194" s="54" t="s">
        <v>5</v>
      </c>
      <c r="P194" s="54" t="s">
        <v>316</v>
      </c>
      <c r="Q194" s="54" t="s">
        <v>316</v>
      </c>
      <c r="R194" s="54" t="s">
        <v>1</v>
      </c>
      <c r="S194" s="54" t="s">
        <v>118</v>
      </c>
      <c r="T194" s="64"/>
      <c r="V194" s="64"/>
      <c r="W194" s="64"/>
      <c r="X194" s="64"/>
    </row>
    <row r="195" spans="1:24" ht="15" customHeight="1" x14ac:dyDescent="0.25">
      <c r="A195" s="55">
        <v>2799</v>
      </c>
      <c r="B195" s="54" t="s">
        <v>319</v>
      </c>
      <c r="C195" s="55" t="s">
        <v>319</v>
      </c>
      <c r="D195" s="61">
        <v>41</v>
      </c>
      <c r="E195" s="54" t="s">
        <v>73</v>
      </c>
      <c r="F195" s="54" t="s">
        <v>2</v>
      </c>
      <c r="G195" s="62" t="s">
        <v>1</v>
      </c>
      <c r="H195" s="54" t="s">
        <v>3</v>
      </c>
      <c r="I195" s="54" t="s">
        <v>251</v>
      </c>
      <c r="J195" s="54" t="s">
        <v>686</v>
      </c>
      <c r="K195" s="54" t="s">
        <v>596</v>
      </c>
      <c r="L195" s="62" t="s">
        <v>599</v>
      </c>
      <c r="M195" s="59"/>
      <c r="N195" s="59">
        <v>45596</v>
      </c>
      <c r="O195" s="54" t="s">
        <v>5</v>
      </c>
      <c r="P195" s="54" t="s">
        <v>158</v>
      </c>
      <c r="Q195" s="54" t="s">
        <v>25</v>
      </c>
      <c r="R195" s="54" t="s">
        <v>160</v>
      </c>
      <c r="S195" s="54" t="s">
        <v>1</v>
      </c>
      <c r="T195" s="64"/>
      <c r="V195" s="64"/>
      <c r="W195" s="64"/>
      <c r="X195" s="64"/>
    </row>
    <row r="196" spans="1:24" ht="15" customHeight="1" x14ac:dyDescent="0.25">
      <c r="A196" s="55">
        <v>2811</v>
      </c>
      <c r="B196" s="54" t="s">
        <v>323</v>
      </c>
      <c r="C196" s="55" t="s">
        <v>81</v>
      </c>
      <c r="D196" s="61">
        <v>21</v>
      </c>
      <c r="E196" s="54" t="s">
        <v>70</v>
      </c>
      <c r="F196" s="55" t="s">
        <v>2</v>
      </c>
      <c r="G196" s="62" t="s">
        <v>1</v>
      </c>
      <c r="H196" s="54" t="s">
        <v>3</v>
      </c>
      <c r="I196" s="54" t="s">
        <v>10</v>
      </c>
      <c r="J196" s="54" t="s">
        <v>686</v>
      </c>
      <c r="K196" s="54" t="s">
        <v>292</v>
      </c>
      <c r="L196" s="62" t="s">
        <v>555</v>
      </c>
      <c r="M196" s="59">
        <v>45606</v>
      </c>
      <c r="N196" s="59">
        <v>45606</v>
      </c>
      <c r="O196" s="54" t="s">
        <v>5</v>
      </c>
      <c r="P196" s="54" t="s">
        <v>158</v>
      </c>
      <c r="Q196" s="54" t="s">
        <v>66</v>
      </c>
      <c r="R196" s="54" t="s">
        <v>160</v>
      </c>
      <c r="S196" s="54" t="s">
        <v>118</v>
      </c>
      <c r="T196" s="64"/>
      <c r="V196" s="64"/>
      <c r="W196" s="64"/>
      <c r="X196" s="64"/>
    </row>
    <row r="197" spans="1:24" ht="15" customHeight="1" x14ac:dyDescent="0.25">
      <c r="A197" s="55">
        <v>2815</v>
      </c>
      <c r="B197" s="54" t="s">
        <v>494</v>
      </c>
      <c r="C197" s="55" t="s">
        <v>511</v>
      </c>
      <c r="D197" s="61">
        <v>30</v>
      </c>
      <c r="E197" s="54" t="s">
        <v>71</v>
      </c>
      <c r="F197" s="54" t="s">
        <v>2</v>
      </c>
      <c r="G197" s="62" t="s">
        <v>3</v>
      </c>
      <c r="H197" s="66" t="s">
        <v>3</v>
      </c>
      <c r="I197" s="54" t="s">
        <v>98</v>
      </c>
      <c r="J197" s="54" t="s">
        <v>686</v>
      </c>
      <c r="K197" s="54" t="s">
        <v>164</v>
      </c>
      <c r="L197" s="62" t="s">
        <v>541</v>
      </c>
      <c r="M197" s="59">
        <v>45599</v>
      </c>
      <c r="N197" s="59">
        <v>45609</v>
      </c>
      <c r="O197" s="54" t="s">
        <v>5</v>
      </c>
      <c r="P197" s="54" t="s">
        <v>49</v>
      </c>
      <c r="Q197" s="54" t="s">
        <v>681</v>
      </c>
      <c r="R197" s="54" t="s">
        <v>658</v>
      </c>
      <c r="S197" s="54" t="s">
        <v>118</v>
      </c>
      <c r="T197" s="64"/>
      <c r="V197" s="64"/>
      <c r="W197" s="64"/>
      <c r="X197" s="64"/>
    </row>
    <row r="198" spans="1:24" ht="15" customHeight="1" x14ac:dyDescent="0.25">
      <c r="A198" s="55">
        <v>2823</v>
      </c>
      <c r="B198" s="54" t="s">
        <v>271</v>
      </c>
      <c r="C198" s="55" t="s">
        <v>77</v>
      </c>
      <c r="D198" s="61">
        <v>37</v>
      </c>
      <c r="E198" s="54" t="s">
        <v>71</v>
      </c>
      <c r="F198" s="54" t="s">
        <v>2</v>
      </c>
      <c r="G198" s="62" t="s">
        <v>1</v>
      </c>
      <c r="H198" s="66" t="s">
        <v>3</v>
      </c>
      <c r="I198" s="55" t="s">
        <v>19</v>
      </c>
      <c r="J198" s="55" t="s">
        <v>686</v>
      </c>
      <c r="K198" s="55" t="s">
        <v>184</v>
      </c>
      <c r="L198" s="62" t="s">
        <v>397</v>
      </c>
      <c r="M198" s="59">
        <v>45612</v>
      </c>
      <c r="N198" s="59">
        <v>45612</v>
      </c>
      <c r="O198" s="54" t="s">
        <v>17</v>
      </c>
      <c r="P198" s="54" t="s">
        <v>158</v>
      </c>
      <c r="Q198" s="54" t="s">
        <v>66</v>
      </c>
      <c r="R198" s="54" t="s">
        <v>656</v>
      </c>
      <c r="S198" s="54" t="s">
        <v>1</v>
      </c>
      <c r="T198" s="64"/>
      <c r="V198" s="64"/>
      <c r="W198" s="64"/>
      <c r="X198" s="64"/>
    </row>
    <row r="199" spans="1:24" ht="15" customHeight="1" x14ac:dyDescent="0.25">
      <c r="A199" s="55">
        <v>2839</v>
      </c>
      <c r="B199" s="54" t="s">
        <v>483</v>
      </c>
      <c r="C199" s="55" t="s">
        <v>33</v>
      </c>
      <c r="D199" s="54">
        <v>47</v>
      </c>
      <c r="E199" s="55" t="s">
        <v>73</v>
      </c>
      <c r="F199" s="55" t="s">
        <v>2</v>
      </c>
      <c r="G199" s="62" t="s">
        <v>1</v>
      </c>
      <c r="H199" s="66" t="s">
        <v>3</v>
      </c>
      <c r="I199" s="54" t="s">
        <v>20</v>
      </c>
      <c r="J199" s="54" t="s">
        <v>686</v>
      </c>
      <c r="K199" s="54" t="s">
        <v>159</v>
      </c>
      <c r="L199" s="62" t="s">
        <v>582</v>
      </c>
      <c r="M199" s="59"/>
      <c r="N199" s="59">
        <v>45617</v>
      </c>
      <c r="O199" s="54" t="s">
        <v>17</v>
      </c>
      <c r="P199" s="54" t="s">
        <v>158</v>
      </c>
      <c r="Q199" s="54" t="s">
        <v>25</v>
      </c>
      <c r="R199" s="54" t="s">
        <v>160</v>
      </c>
      <c r="S199" s="54" t="s">
        <v>118</v>
      </c>
      <c r="T199" s="64"/>
      <c r="V199" s="64"/>
      <c r="W199" s="64"/>
      <c r="X199" s="64"/>
    </row>
    <row r="200" spans="1:24" ht="15" customHeight="1" x14ac:dyDescent="0.25">
      <c r="A200" s="55">
        <v>2843</v>
      </c>
      <c r="B200" s="54" t="s">
        <v>405</v>
      </c>
      <c r="C200" s="55" t="s">
        <v>406</v>
      </c>
      <c r="D200" s="61">
        <v>35</v>
      </c>
      <c r="E200" s="54" t="s">
        <v>71</v>
      </c>
      <c r="F200" s="54" t="s">
        <v>2</v>
      </c>
      <c r="G200" s="62" t="s">
        <v>1</v>
      </c>
      <c r="H200" s="54" t="s">
        <v>3</v>
      </c>
      <c r="I200" s="54" t="s">
        <v>46</v>
      </c>
      <c r="J200" s="54" t="s">
        <v>686</v>
      </c>
      <c r="K200" s="54" t="s">
        <v>180</v>
      </c>
      <c r="L200" s="62" t="s">
        <v>528</v>
      </c>
      <c r="M200" s="59">
        <v>44285</v>
      </c>
      <c r="N200" s="59">
        <v>45620</v>
      </c>
      <c r="O200" s="54" t="s">
        <v>17</v>
      </c>
      <c r="P200" s="54" t="s">
        <v>49</v>
      </c>
      <c r="Q200" s="68" t="s">
        <v>682</v>
      </c>
      <c r="R200" s="54" t="s">
        <v>654</v>
      </c>
      <c r="S200" s="54" t="s">
        <v>1</v>
      </c>
      <c r="T200" s="64"/>
      <c r="V200" s="64"/>
      <c r="W200" s="64"/>
      <c r="X200" s="64"/>
    </row>
    <row r="201" spans="1:24" ht="15" customHeight="1" x14ac:dyDescent="0.25">
      <c r="A201" s="55">
        <v>2850</v>
      </c>
      <c r="B201" s="54" t="s">
        <v>319</v>
      </c>
      <c r="C201" s="54" t="s">
        <v>319</v>
      </c>
      <c r="D201" s="61">
        <v>40</v>
      </c>
      <c r="E201" s="54" t="s">
        <v>73</v>
      </c>
      <c r="F201" s="54" t="s">
        <v>2</v>
      </c>
      <c r="G201" s="62" t="s">
        <v>1</v>
      </c>
      <c r="H201" s="54" t="s">
        <v>3</v>
      </c>
      <c r="I201" s="54" t="s">
        <v>251</v>
      </c>
      <c r="J201" s="54" t="s">
        <v>686</v>
      </c>
      <c r="K201" s="54" t="s">
        <v>596</v>
      </c>
      <c r="L201" s="62" t="s">
        <v>603</v>
      </c>
      <c r="M201" s="59"/>
      <c r="N201" s="59">
        <v>45624</v>
      </c>
      <c r="O201" s="54" t="s">
        <v>5</v>
      </c>
      <c r="P201" s="54" t="s">
        <v>158</v>
      </c>
      <c r="Q201" s="54" t="s">
        <v>66</v>
      </c>
      <c r="R201" s="54" t="s">
        <v>656</v>
      </c>
      <c r="S201" s="54" t="s">
        <v>1</v>
      </c>
      <c r="T201" s="64"/>
      <c r="V201" s="64"/>
      <c r="W201" s="64"/>
      <c r="X201" s="64"/>
    </row>
    <row r="202" spans="1:24" ht="15" customHeight="1" x14ac:dyDescent="0.25">
      <c r="A202" s="55">
        <v>2851</v>
      </c>
      <c r="B202" s="54" t="s">
        <v>388</v>
      </c>
      <c r="C202" s="55" t="s">
        <v>389</v>
      </c>
      <c r="D202" s="61">
        <v>56</v>
      </c>
      <c r="E202" s="54" t="s">
        <v>72</v>
      </c>
      <c r="F202" s="54" t="s">
        <v>2</v>
      </c>
      <c r="G202" s="62" t="s">
        <v>1</v>
      </c>
      <c r="H202" s="66" t="s">
        <v>3</v>
      </c>
      <c r="I202" s="55" t="s">
        <v>19</v>
      </c>
      <c r="J202" s="54" t="s">
        <v>686</v>
      </c>
      <c r="K202" s="55" t="s">
        <v>184</v>
      </c>
      <c r="L202" s="62" t="s">
        <v>392</v>
      </c>
      <c r="M202" s="59">
        <v>45619</v>
      </c>
      <c r="N202" s="59">
        <v>45624</v>
      </c>
      <c r="O202" s="54" t="s">
        <v>17</v>
      </c>
      <c r="P202" s="54" t="s">
        <v>316</v>
      </c>
      <c r="Q202" s="54" t="s">
        <v>316</v>
      </c>
      <c r="R202" s="54" t="s">
        <v>1</v>
      </c>
      <c r="S202" s="54" t="s">
        <v>118</v>
      </c>
      <c r="T202" s="64"/>
      <c r="V202" s="64"/>
      <c r="W202" s="64"/>
      <c r="X202" s="64"/>
    </row>
    <row r="203" spans="1:24" ht="15" customHeight="1" x14ac:dyDescent="0.25">
      <c r="A203" s="55">
        <v>2867</v>
      </c>
      <c r="B203" s="54" t="s">
        <v>488</v>
      </c>
      <c r="C203" s="55" t="s">
        <v>505</v>
      </c>
      <c r="D203" s="61">
        <v>34</v>
      </c>
      <c r="E203" s="54" t="s">
        <v>71</v>
      </c>
      <c r="F203" s="54" t="s">
        <v>2</v>
      </c>
      <c r="G203" s="62" t="s">
        <v>1</v>
      </c>
      <c r="H203" s="54" t="s">
        <v>3</v>
      </c>
      <c r="I203" s="54" t="s">
        <v>45</v>
      </c>
      <c r="J203" s="54" t="s">
        <v>686</v>
      </c>
      <c r="K203" s="55" t="s">
        <v>206</v>
      </c>
      <c r="L203" s="62" t="s">
        <v>534</v>
      </c>
      <c r="M203" s="59">
        <v>45623</v>
      </c>
      <c r="N203" s="65">
        <v>45635</v>
      </c>
      <c r="O203" s="54" t="s">
        <v>5</v>
      </c>
      <c r="P203" s="54" t="s">
        <v>316</v>
      </c>
      <c r="Q203" s="54" t="s">
        <v>316</v>
      </c>
      <c r="R203" s="54" t="s">
        <v>1</v>
      </c>
      <c r="S203" s="54" t="s">
        <v>118</v>
      </c>
      <c r="T203" s="64"/>
      <c r="V203" s="64"/>
      <c r="W203" s="64"/>
      <c r="X203" s="64"/>
    </row>
    <row r="204" spans="1:24" ht="15" customHeight="1" x14ac:dyDescent="0.25">
      <c r="A204" s="55">
        <v>2872</v>
      </c>
      <c r="B204" s="54" t="s">
        <v>400</v>
      </c>
      <c r="C204" s="54" t="s">
        <v>401</v>
      </c>
      <c r="D204" s="61">
        <v>25</v>
      </c>
      <c r="E204" s="54" t="s">
        <v>70</v>
      </c>
      <c r="F204" s="54" t="s">
        <v>2</v>
      </c>
      <c r="G204" s="62" t="s">
        <v>1</v>
      </c>
      <c r="H204" s="54" t="s">
        <v>3</v>
      </c>
      <c r="I204" s="54" t="s">
        <v>46</v>
      </c>
      <c r="J204" s="54" t="s">
        <v>686</v>
      </c>
      <c r="K204" s="54" t="s">
        <v>180</v>
      </c>
      <c r="L204" s="62" t="s">
        <v>523</v>
      </c>
      <c r="M204" s="59">
        <v>45636</v>
      </c>
      <c r="N204" s="59">
        <v>45637</v>
      </c>
      <c r="O204" s="54" t="s">
        <v>5</v>
      </c>
      <c r="P204" s="54" t="s">
        <v>158</v>
      </c>
      <c r="Q204" s="54" t="s">
        <v>666</v>
      </c>
      <c r="R204" s="54" t="s">
        <v>58</v>
      </c>
      <c r="S204" s="54" t="s">
        <v>1</v>
      </c>
      <c r="T204" s="64"/>
      <c r="V204" s="64"/>
      <c r="W204" s="64"/>
      <c r="X204" s="64"/>
    </row>
    <row r="205" spans="1:24" ht="15" customHeight="1" x14ac:dyDescent="0.25">
      <c r="A205" s="55">
        <v>2873</v>
      </c>
      <c r="B205" s="54" t="s">
        <v>319</v>
      </c>
      <c r="C205" s="55" t="s">
        <v>319</v>
      </c>
      <c r="D205" s="61">
        <v>47</v>
      </c>
      <c r="E205" s="54" t="s">
        <v>73</v>
      </c>
      <c r="F205" s="54" t="s">
        <v>2</v>
      </c>
      <c r="G205" s="62" t="s">
        <v>1</v>
      </c>
      <c r="H205" s="54" t="s">
        <v>3</v>
      </c>
      <c r="I205" s="54" t="s">
        <v>251</v>
      </c>
      <c r="J205" s="54" t="s">
        <v>686</v>
      </c>
      <c r="K205" s="54" t="s">
        <v>596</v>
      </c>
      <c r="L205" s="62" t="s">
        <v>650</v>
      </c>
      <c r="M205" s="65"/>
      <c r="N205" s="59">
        <v>45638</v>
      </c>
      <c r="O205" s="54" t="s">
        <v>5</v>
      </c>
      <c r="P205" s="54" t="s">
        <v>158</v>
      </c>
      <c r="Q205" s="54" t="s">
        <v>25</v>
      </c>
      <c r="R205" s="54" t="s">
        <v>160</v>
      </c>
      <c r="S205" s="54" t="s">
        <v>1</v>
      </c>
      <c r="T205" s="64"/>
      <c r="V205" s="64"/>
      <c r="W205" s="64"/>
      <c r="X205" s="64"/>
    </row>
    <row r="206" spans="1:24" ht="15" customHeight="1" x14ac:dyDescent="0.25">
      <c r="A206" s="55">
        <v>2874</v>
      </c>
      <c r="B206" s="54" t="s">
        <v>319</v>
      </c>
      <c r="C206" s="55" t="s">
        <v>319</v>
      </c>
      <c r="D206" s="61">
        <v>36</v>
      </c>
      <c r="E206" s="54" t="s">
        <v>71</v>
      </c>
      <c r="F206" s="54" t="s">
        <v>2</v>
      </c>
      <c r="G206" s="62" t="s">
        <v>1</v>
      </c>
      <c r="H206" s="54" t="s">
        <v>3</v>
      </c>
      <c r="I206" s="54" t="s">
        <v>251</v>
      </c>
      <c r="J206" s="54" t="s">
        <v>686</v>
      </c>
      <c r="K206" s="54" t="s">
        <v>596</v>
      </c>
      <c r="L206" s="62" t="s">
        <v>606</v>
      </c>
      <c r="M206" s="59"/>
      <c r="N206" s="59">
        <v>45638</v>
      </c>
      <c r="O206" s="54" t="s">
        <v>5</v>
      </c>
      <c r="P206" s="54" t="s">
        <v>316</v>
      </c>
      <c r="Q206" s="54" t="s">
        <v>316</v>
      </c>
      <c r="R206" s="54" t="s">
        <v>1</v>
      </c>
      <c r="S206" s="54" t="s">
        <v>1</v>
      </c>
      <c r="T206" s="64"/>
      <c r="V206" s="64"/>
      <c r="W206" s="64"/>
      <c r="X206" s="64"/>
    </row>
    <row r="207" spans="1:24" ht="15" customHeight="1" x14ac:dyDescent="0.25">
      <c r="A207" s="55">
        <v>2878</v>
      </c>
      <c r="B207" s="54" t="s">
        <v>495</v>
      </c>
      <c r="C207" s="55" t="s">
        <v>416</v>
      </c>
      <c r="D207" s="61">
        <v>55</v>
      </c>
      <c r="E207" s="54" t="s">
        <v>72</v>
      </c>
      <c r="F207" s="54" t="s">
        <v>2</v>
      </c>
      <c r="G207" s="62" t="s">
        <v>3</v>
      </c>
      <c r="H207" s="66" t="s">
        <v>3</v>
      </c>
      <c r="I207" s="54" t="s">
        <v>90</v>
      </c>
      <c r="J207" s="54" t="s">
        <v>686</v>
      </c>
      <c r="K207" s="54" t="s">
        <v>396</v>
      </c>
      <c r="L207" s="62" t="s">
        <v>395</v>
      </c>
      <c r="M207" s="59">
        <v>45638</v>
      </c>
      <c r="N207" s="59">
        <v>45640</v>
      </c>
      <c r="O207" s="54" t="s">
        <v>5</v>
      </c>
      <c r="P207" s="54" t="s">
        <v>316</v>
      </c>
      <c r="Q207" s="54" t="s">
        <v>316</v>
      </c>
      <c r="R207" s="54" t="s">
        <v>1</v>
      </c>
      <c r="S207" s="54" t="s">
        <v>6</v>
      </c>
      <c r="T207" s="64"/>
      <c r="V207" s="64"/>
      <c r="W207" s="64"/>
      <c r="X207" s="64"/>
    </row>
    <row r="208" spans="1:24" ht="15" customHeight="1" x14ac:dyDescent="0.25">
      <c r="A208" s="55">
        <v>2883</v>
      </c>
      <c r="B208" s="54" t="s">
        <v>327</v>
      </c>
      <c r="C208" s="55" t="s">
        <v>348</v>
      </c>
      <c r="D208" s="61">
        <v>24</v>
      </c>
      <c r="E208" s="54" t="s">
        <v>70</v>
      </c>
      <c r="F208" s="55" t="s">
        <v>2</v>
      </c>
      <c r="G208" s="62" t="s">
        <v>1</v>
      </c>
      <c r="H208" s="54" t="s">
        <v>3</v>
      </c>
      <c r="I208" s="54" t="s">
        <v>10</v>
      </c>
      <c r="J208" s="54" t="s">
        <v>686</v>
      </c>
      <c r="K208" s="54" t="s">
        <v>292</v>
      </c>
      <c r="L208" s="62" t="s">
        <v>1</v>
      </c>
      <c r="M208" s="59">
        <v>45641</v>
      </c>
      <c r="N208" s="59">
        <v>45642</v>
      </c>
      <c r="O208" s="54" t="s">
        <v>17</v>
      </c>
      <c r="P208" s="54" t="s">
        <v>158</v>
      </c>
      <c r="Q208" s="54" t="s">
        <v>66</v>
      </c>
      <c r="R208" s="54" t="s">
        <v>67</v>
      </c>
      <c r="S208" s="54" t="s">
        <v>118</v>
      </c>
      <c r="T208" s="64"/>
      <c r="V208" s="64"/>
      <c r="W208" s="64"/>
      <c r="X208" s="64"/>
    </row>
    <row r="209" spans="1:24" ht="15" customHeight="1" x14ac:dyDescent="0.25">
      <c r="A209" s="55">
        <v>2890</v>
      </c>
      <c r="B209" s="54" t="s">
        <v>374</v>
      </c>
      <c r="C209" s="55" t="s">
        <v>375</v>
      </c>
      <c r="D209" s="61">
        <v>40</v>
      </c>
      <c r="E209" s="54" t="s">
        <v>73</v>
      </c>
      <c r="F209" s="54" t="s">
        <v>2</v>
      </c>
      <c r="G209" s="62" t="s">
        <v>1</v>
      </c>
      <c r="H209" s="66" t="s">
        <v>3</v>
      </c>
      <c r="I209" s="54" t="s">
        <v>89</v>
      </c>
      <c r="J209" s="54" t="s">
        <v>686</v>
      </c>
      <c r="K209" s="55" t="s">
        <v>371</v>
      </c>
      <c r="L209" s="62" t="s">
        <v>521</v>
      </c>
      <c r="M209" s="59">
        <v>45648</v>
      </c>
      <c r="N209" s="59">
        <v>45648</v>
      </c>
      <c r="O209" s="54" t="s">
        <v>5</v>
      </c>
      <c r="P209" s="54" t="s">
        <v>158</v>
      </c>
      <c r="Q209" s="54" t="s">
        <v>25</v>
      </c>
      <c r="R209" s="54" t="s">
        <v>160</v>
      </c>
      <c r="S209" s="54" t="s">
        <v>118</v>
      </c>
      <c r="T209" s="64"/>
      <c r="V209" s="64"/>
      <c r="W209" s="64"/>
      <c r="X209" s="64"/>
    </row>
    <row r="210" spans="1:24" ht="15" customHeight="1" x14ac:dyDescent="0.25">
      <c r="A210" s="55">
        <v>2896</v>
      </c>
      <c r="B210" s="54" t="s">
        <v>319</v>
      </c>
      <c r="C210" s="55" t="s">
        <v>319</v>
      </c>
      <c r="D210" s="61">
        <v>68</v>
      </c>
      <c r="E210" s="54" t="s">
        <v>15</v>
      </c>
      <c r="F210" s="54" t="s">
        <v>2</v>
      </c>
      <c r="G210" s="62" t="s">
        <v>1</v>
      </c>
      <c r="H210" s="54" t="s">
        <v>3</v>
      </c>
      <c r="I210" s="54" t="s">
        <v>251</v>
      </c>
      <c r="J210" s="54" t="s">
        <v>686</v>
      </c>
      <c r="K210" s="54" t="s">
        <v>596</v>
      </c>
      <c r="L210" s="62" t="s">
        <v>640</v>
      </c>
      <c r="M210" s="59"/>
      <c r="N210" s="59">
        <v>45650</v>
      </c>
      <c r="O210" s="54" t="s">
        <v>5</v>
      </c>
      <c r="P210" s="54" t="s">
        <v>49</v>
      </c>
      <c r="Q210" s="55" t="s">
        <v>685</v>
      </c>
      <c r="R210" s="55" t="s">
        <v>1</v>
      </c>
      <c r="S210" s="54" t="s">
        <v>1</v>
      </c>
      <c r="T210" s="64"/>
      <c r="V210" s="64"/>
      <c r="W210" s="64"/>
      <c r="X210" s="64"/>
    </row>
    <row r="211" spans="1:24" ht="15" customHeight="1" x14ac:dyDescent="0.25">
      <c r="A211" s="55">
        <v>2903</v>
      </c>
      <c r="B211" s="54" t="s">
        <v>490</v>
      </c>
      <c r="C211" s="55" t="s">
        <v>508</v>
      </c>
      <c r="D211" s="61">
        <v>67</v>
      </c>
      <c r="E211" s="54" t="s">
        <v>15</v>
      </c>
      <c r="F211" s="54" t="s">
        <v>2</v>
      </c>
      <c r="G211" s="62" t="s">
        <v>48</v>
      </c>
      <c r="H211" s="54" t="s">
        <v>48</v>
      </c>
      <c r="I211" s="54" t="s">
        <v>45</v>
      </c>
      <c r="J211" s="54" t="s">
        <v>686</v>
      </c>
      <c r="K211" s="54" t="s">
        <v>187</v>
      </c>
      <c r="L211" s="62" t="s">
        <v>520</v>
      </c>
      <c r="M211" s="59">
        <v>45646</v>
      </c>
      <c r="N211" s="59">
        <v>45654</v>
      </c>
      <c r="O211" s="54" t="s">
        <v>17</v>
      </c>
      <c r="P211" s="54" t="s">
        <v>49</v>
      </c>
      <c r="Q211" s="54" t="s">
        <v>74</v>
      </c>
      <c r="R211" s="54" t="s">
        <v>408</v>
      </c>
      <c r="S211" s="54" t="s">
        <v>1</v>
      </c>
      <c r="T211" s="64"/>
      <c r="V211" s="64"/>
      <c r="W211" s="64"/>
      <c r="X211" s="64"/>
    </row>
    <row r="212" spans="1:24" ht="15" customHeight="1" x14ac:dyDescent="0.25">
      <c r="A212" s="55">
        <v>2910</v>
      </c>
      <c r="B212" s="55" t="s">
        <v>13</v>
      </c>
      <c r="C212" s="55" t="s">
        <v>170</v>
      </c>
      <c r="D212" s="61">
        <v>24</v>
      </c>
      <c r="E212" s="54" t="s">
        <v>70</v>
      </c>
      <c r="F212" s="55" t="s">
        <v>2</v>
      </c>
      <c r="G212" s="62" t="s">
        <v>1</v>
      </c>
      <c r="H212" s="54" t="s">
        <v>3</v>
      </c>
      <c r="I212" s="54" t="s">
        <v>14</v>
      </c>
      <c r="J212" s="54" t="s">
        <v>686</v>
      </c>
      <c r="K212" s="54" t="s">
        <v>317</v>
      </c>
      <c r="L212" s="60" t="s">
        <v>537</v>
      </c>
      <c r="M212" s="59">
        <v>45656</v>
      </c>
      <c r="N212" s="63">
        <v>45656</v>
      </c>
      <c r="O212" s="55" t="s">
        <v>5</v>
      </c>
      <c r="P212" s="54" t="s">
        <v>158</v>
      </c>
      <c r="Q212" s="54" t="s">
        <v>25</v>
      </c>
      <c r="R212" s="54" t="s">
        <v>160</v>
      </c>
      <c r="S212" s="54" t="s">
        <v>1</v>
      </c>
      <c r="T212" s="64"/>
      <c r="V212" s="64"/>
      <c r="W212" s="64"/>
      <c r="X212" s="64"/>
    </row>
    <row r="213" spans="1:24" ht="15" customHeight="1" x14ac:dyDescent="0.25">
      <c r="A213" s="55">
        <v>2912</v>
      </c>
      <c r="B213" s="54" t="s">
        <v>481</v>
      </c>
      <c r="C213" s="55" t="s">
        <v>482</v>
      </c>
      <c r="D213" s="54">
        <v>23</v>
      </c>
      <c r="E213" s="55" t="s">
        <v>70</v>
      </c>
      <c r="F213" s="55" t="s">
        <v>2</v>
      </c>
      <c r="G213" s="62" t="s">
        <v>1</v>
      </c>
      <c r="H213" s="66" t="s">
        <v>3</v>
      </c>
      <c r="I213" s="54" t="s">
        <v>20</v>
      </c>
      <c r="J213" s="54" t="s">
        <v>686</v>
      </c>
      <c r="K213" s="54" t="s">
        <v>159</v>
      </c>
      <c r="L213" s="54" t="s">
        <v>653</v>
      </c>
      <c r="M213" s="59">
        <v>45652</v>
      </c>
      <c r="N213" s="59">
        <v>45656</v>
      </c>
      <c r="O213" s="54" t="s">
        <v>5</v>
      </c>
      <c r="P213" s="54" t="s">
        <v>158</v>
      </c>
      <c r="Q213" s="54" t="s">
        <v>66</v>
      </c>
      <c r="R213" s="54" t="s">
        <v>656</v>
      </c>
      <c r="S213" s="54" t="s">
        <v>118</v>
      </c>
      <c r="T213" s="64"/>
      <c r="V213" s="64"/>
      <c r="W213" s="64"/>
      <c r="X213" s="64"/>
    </row>
    <row r="214" spans="1:24" ht="15" customHeight="1" x14ac:dyDescent="0.25">
      <c r="H214" s="64"/>
      <c r="I214" s="64"/>
      <c r="O214" s="64"/>
    </row>
    <row r="215" spans="1:24" ht="15" customHeight="1" x14ac:dyDescent="0.25">
      <c r="H215" s="64"/>
      <c r="I215" s="64"/>
      <c r="O215" s="64"/>
    </row>
    <row r="216" spans="1:24" ht="15" customHeight="1" x14ac:dyDescent="0.25">
      <c r="H216" s="64"/>
      <c r="I216" s="64"/>
      <c r="O216" s="64"/>
    </row>
    <row r="217" spans="1:24" ht="15" customHeight="1" x14ac:dyDescent="0.25">
      <c r="H217" s="64"/>
      <c r="I217" s="64"/>
      <c r="O217" s="64"/>
    </row>
    <row r="218" spans="1:24" ht="15" customHeight="1" x14ac:dyDescent="0.25">
      <c r="H218" s="64"/>
      <c r="I218" s="64"/>
      <c r="O218" s="64"/>
    </row>
    <row r="219" spans="1:24" ht="15" customHeight="1" x14ac:dyDescent="0.25">
      <c r="H219" s="64"/>
      <c r="I219" s="64"/>
      <c r="O219" s="64"/>
    </row>
    <row r="220" spans="1:24" ht="15" customHeight="1" x14ac:dyDescent="0.25">
      <c r="H220" s="64"/>
      <c r="I220" s="64"/>
      <c r="O220" s="64"/>
    </row>
    <row r="221" spans="1:24" ht="15" customHeight="1" x14ac:dyDescent="0.25">
      <c r="H221" s="64"/>
      <c r="I221" s="64"/>
      <c r="O221" s="64"/>
    </row>
    <row r="222" spans="1:24" ht="15" customHeight="1" x14ac:dyDescent="0.25">
      <c r="H222" s="64"/>
      <c r="I222" s="64"/>
      <c r="O222" s="64"/>
    </row>
    <row r="223" spans="1:24" ht="15" customHeight="1" x14ac:dyDescent="0.25">
      <c r="H223" s="64"/>
      <c r="I223" s="64"/>
      <c r="O223" s="64"/>
    </row>
    <row r="224" spans="1:24" ht="15" customHeight="1" x14ac:dyDescent="0.25">
      <c r="H224" s="64"/>
      <c r="I224" s="64"/>
      <c r="O224" s="64"/>
    </row>
    <row r="225" spans="8:15" ht="15" customHeight="1" x14ac:dyDescent="0.25">
      <c r="H225" s="64"/>
      <c r="I225" s="64"/>
      <c r="O225" s="64"/>
    </row>
    <row r="226" spans="8:15" ht="15" customHeight="1" x14ac:dyDescent="0.25">
      <c r="H226" s="64"/>
      <c r="I226" s="64"/>
      <c r="O226" s="64"/>
    </row>
    <row r="227" spans="8:15" ht="15" customHeight="1" x14ac:dyDescent="0.25">
      <c r="H227" s="64"/>
      <c r="I227" s="64"/>
      <c r="O227" s="64"/>
    </row>
    <row r="228" spans="8:15" ht="15" customHeight="1" x14ac:dyDescent="0.25">
      <c r="H228" s="64"/>
      <c r="I228" s="64"/>
      <c r="O228" s="64"/>
    </row>
    <row r="229" spans="8:15" ht="15" customHeight="1" x14ac:dyDescent="0.25">
      <c r="H229" s="64"/>
      <c r="I229" s="64"/>
      <c r="O229" s="64"/>
    </row>
    <row r="230" spans="8:15" ht="15" customHeight="1" x14ac:dyDescent="0.25">
      <c r="H230" s="64"/>
      <c r="I230" s="64"/>
      <c r="O230" s="64"/>
    </row>
    <row r="231" spans="8:15" ht="15" customHeight="1" x14ac:dyDescent="0.25">
      <c r="H231" s="64"/>
      <c r="I231" s="64"/>
      <c r="O231" s="64"/>
    </row>
    <row r="232" spans="8:15" ht="15" customHeight="1" x14ac:dyDescent="0.25">
      <c r="H232" s="64"/>
      <c r="I232" s="64"/>
      <c r="O232" s="64"/>
    </row>
    <row r="233" spans="8:15" ht="15" customHeight="1" x14ac:dyDescent="0.25">
      <c r="H233" s="64"/>
      <c r="I233" s="64"/>
      <c r="O233" s="64"/>
    </row>
    <row r="234" spans="8:15" ht="15" customHeight="1" x14ac:dyDescent="0.25">
      <c r="H234" s="64"/>
      <c r="I234" s="64"/>
      <c r="O234" s="64"/>
    </row>
    <row r="235" spans="8:15" ht="15" customHeight="1" x14ac:dyDescent="0.25">
      <c r="H235" s="64"/>
      <c r="I235" s="64"/>
      <c r="O235" s="64"/>
    </row>
    <row r="236" spans="8:15" ht="15" customHeight="1" x14ac:dyDescent="0.25">
      <c r="H236" s="64"/>
      <c r="I236" s="64"/>
      <c r="O236" s="64"/>
    </row>
    <row r="237" spans="8:15" ht="15" customHeight="1" x14ac:dyDescent="0.25">
      <c r="H237" s="64"/>
      <c r="I237" s="64"/>
      <c r="O237" s="64"/>
    </row>
    <row r="238" spans="8:15" ht="15" customHeight="1" x14ac:dyDescent="0.25">
      <c r="H238" s="64"/>
      <c r="I238" s="64"/>
      <c r="O238" s="64"/>
    </row>
    <row r="239" spans="8:15" ht="15" customHeight="1" x14ac:dyDescent="0.25">
      <c r="H239" s="64"/>
      <c r="I239" s="64"/>
      <c r="O239" s="64"/>
    </row>
    <row r="240" spans="8:15" ht="15" customHeight="1" x14ac:dyDescent="0.25">
      <c r="H240" s="64"/>
      <c r="I240" s="64"/>
      <c r="O240" s="64"/>
    </row>
    <row r="241" spans="8:15" ht="15" customHeight="1" x14ac:dyDescent="0.25">
      <c r="H241" s="64"/>
      <c r="I241" s="64"/>
      <c r="O241" s="64"/>
    </row>
    <row r="242" spans="8:15" ht="15" customHeight="1" x14ac:dyDescent="0.25">
      <c r="H242" s="64"/>
      <c r="I242" s="64"/>
      <c r="O242" s="64"/>
    </row>
    <row r="243" spans="8:15" ht="15" customHeight="1" x14ac:dyDescent="0.25">
      <c r="H243" s="64"/>
      <c r="I243" s="64"/>
      <c r="O243" s="64"/>
    </row>
    <row r="244" spans="8:15" ht="15" customHeight="1" x14ac:dyDescent="0.25">
      <c r="H244" s="64"/>
      <c r="I244" s="64"/>
      <c r="O244" s="64"/>
    </row>
    <row r="245" spans="8:15" ht="15" customHeight="1" x14ac:dyDescent="0.25">
      <c r="H245" s="64"/>
      <c r="I245" s="64"/>
      <c r="O245" s="64"/>
    </row>
    <row r="246" spans="8:15" ht="15" customHeight="1" x14ac:dyDescent="0.25">
      <c r="H246" s="64"/>
      <c r="I246" s="64"/>
      <c r="O246" s="64"/>
    </row>
    <row r="247" spans="8:15" ht="15" customHeight="1" x14ac:dyDescent="0.25">
      <c r="H247" s="64"/>
      <c r="I247" s="64"/>
      <c r="O247" s="64"/>
    </row>
    <row r="248" spans="8:15" ht="15" customHeight="1" x14ac:dyDescent="0.25">
      <c r="H248" s="64"/>
      <c r="I248" s="64"/>
      <c r="O248" s="64"/>
    </row>
    <row r="249" spans="8:15" ht="15" customHeight="1" x14ac:dyDescent="0.25">
      <c r="H249" s="64"/>
      <c r="I249" s="64"/>
      <c r="O249" s="64"/>
    </row>
    <row r="250" spans="8:15" ht="15" customHeight="1" x14ac:dyDescent="0.25">
      <c r="H250" s="64"/>
      <c r="I250" s="64"/>
      <c r="O250" s="64"/>
    </row>
    <row r="251" spans="8:15" ht="15" customHeight="1" x14ac:dyDescent="0.25">
      <c r="H251" s="64"/>
      <c r="I251" s="64"/>
      <c r="O251" s="64"/>
    </row>
    <row r="252" spans="8:15" ht="15" customHeight="1" x14ac:dyDescent="0.25">
      <c r="H252" s="64"/>
      <c r="I252" s="64"/>
      <c r="O252" s="64"/>
    </row>
    <row r="253" spans="8:15" ht="15" customHeight="1" x14ac:dyDescent="0.25">
      <c r="H253" s="64"/>
      <c r="I253" s="64"/>
      <c r="O253" s="64"/>
    </row>
    <row r="254" spans="8:15" ht="15" customHeight="1" x14ac:dyDescent="0.25">
      <c r="H254" s="64"/>
      <c r="I254" s="64"/>
      <c r="O254" s="64"/>
    </row>
    <row r="255" spans="8:15" ht="15" customHeight="1" x14ac:dyDescent="0.25">
      <c r="H255" s="64"/>
      <c r="I255" s="64"/>
      <c r="O255" s="64"/>
    </row>
    <row r="256" spans="8:15" ht="15" customHeight="1" x14ac:dyDescent="0.25">
      <c r="H256" s="64"/>
      <c r="I256" s="64"/>
      <c r="O256" s="64"/>
    </row>
    <row r="257" spans="8:15" ht="15" customHeight="1" x14ac:dyDescent="0.25">
      <c r="H257" s="64"/>
      <c r="I257" s="64"/>
      <c r="O257" s="64"/>
    </row>
    <row r="258" spans="8:15" ht="15" customHeight="1" x14ac:dyDescent="0.25">
      <c r="H258" s="64"/>
      <c r="I258" s="64"/>
      <c r="O258" s="64"/>
    </row>
    <row r="259" spans="8:15" ht="15" customHeight="1" x14ac:dyDescent="0.25">
      <c r="H259" s="64"/>
      <c r="I259" s="64"/>
      <c r="O259" s="64"/>
    </row>
    <row r="260" spans="8:15" ht="15" customHeight="1" x14ac:dyDescent="0.25">
      <c r="H260" s="64"/>
      <c r="I260" s="64"/>
      <c r="O260" s="64"/>
    </row>
    <row r="261" spans="8:15" ht="15" customHeight="1" x14ac:dyDescent="0.25">
      <c r="H261" s="64"/>
      <c r="I261" s="64"/>
      <c r="O261" s="64"/>
    </row>
    <row r="262" spans="8:15" ht="15" customHeight="1" x14ac:dyDescent="0.25">
      <c r="H262" s="64"/>
      <c r="I262" s="64"/>
      <c r="O262" s="64"/>
    </row>
    <row r="263" spans="8:15" ht="15" customHeight="1" x14ac:dyDescent="0.25">
      <c r="H263" s="64"/>
      <c r="I263" s="64"/>
      <c r="O263" s="64"/>
    </row>
    <row r="264" spans="8:15" ht="15" customHeight="1" x14ac:dyDescent="0.25">
      <c r="H264" s="64"/>
      <c r="I264" s="64"/>
      <c r="O264" s="64"/>
    </row>
    <row r="265" spans="8:15" ht="15" customHeight="1" x14ac:dyDescent="0.25">
      <c r="H265" s="64"/>
      <c r="I265" s="64"/>
      <c r="O265" s="64"/>
    </row>
    <row r="266" spans="8:15" ht="15" customHeight="1" x14ac:dyDescent="0.25">
      <c r="H266" s="64"/>
      <c r="I266" s="64"/>
      <c r="O266" s="64"/>
    </row>
    <row r="267" spans="8:15" ht="15" customHeight="1" x14ac:dyDescent="0.25">
      <c r="H267" s="64"/>
      <c r="I267" s="64"/>
      <c r="O267" s="64"/>
    </row>
    <row r="268" spans="8:15" ht="15" customHeight="1" x14ac:dyDescent="0.25">
      <c r="H268" s="64"/>
      <c r="I268" s="64"/>
      <c r="O268" s="64"/>
    </row>
    <row r="269" spans="8:15" ht="15" customHeight="1" x14ac:dyDescent="0.25">
      <c r="H269" s="64"/>
      <c r="I269" s="64"/>
      <c r="O269" s="64"/>
    </row>
    <row r="270" spans="8:15" ht="15" customHeight="1" x14ac:dyDescent="0.25">
      <c r="H270" s="64"/>
      <c r="I270" s="64"/>
      <c r="O270" s="64"/>
    </row>
    <row r="271" spans="8:15" ht="15" customHeight="1" x14ac:dyDescent="0.25">
      <c r="H271" s="64"/>
      <c r="I271" s="64"/>
      <c r="O271" s="64"/>
    </row>
    <row r="272" spans="8:15" ht="15" customHeight="1" x14ac:dyDescent="0.25">
      <c r="H272" s="64"/>
      <c r="I272" s="64"/>
      <c r="O272" s="64"/>
    </row>
    <row r="273" spans="8:15" ht="15" customHeight="1" x14ac:dyDescent="0.25">
      <c r="H273" s="64"/>
      <c r="I273" s="64"/>
      <c r="O273" s="64"/>
    </row>
    <row r="274" spans="8:15" ht="15" customHeight="1" x14ac:dyDescent="0.25">
      <c r="H274" s="64"/>
      <c r="I274" s="64"/>
      <c r="O274" s="64"/>
    </row>
    <row r="275" spans="8:15" ht="15" customHeight="1" x14ac:dyDescent="0.25">
      <c r="H275" s="64"/>
      <c r="I275" s="64"/>
      <c r="O275" s="64"/>
    </row>
    <row r="276" spans="8:15" ht="15" customHeight="1" x14ac:dyDescent="0.25">
      <c r="H276" s="64"/>
      <c r="I276" s="64"/>
      <c r="O276" s="64"/>
    </row>
    <row r="277" spans="8:15" ht="15" customHeight="1" x14ac:dyDescent="0.25">
      <c r="H277" s="64"/>
      <c r="I277" s="64"/>
      <c r="O277" s="64"/>
    </row>
    <row r="278" spans="8:15" ht="15" customHeight="1" x14ac:dyDescent="0.25">
      <c r="H278" s="64"/>
      <c r="I278" s="64"/>
      <c r="O278" s="64"/>
    </row>
    <row r="279" spans="8:15" ht="15" customHeight="1" x14ac:dyDescent="0.25">
      <c r="H279" s="64"/>
      <c r="I279" s="64"/>
      <c r="O279" s="64"/>
    </row>
    <row r="280" spans="8:15" ht="15" customHeight="1" x14ac:dyDescent="0.25">
      <c r="H280" s="64"/>
      <c r="I280" s="64"/>
      <c r="O280" s="64"/>
    </row>
    <row r="281" spans="8:15" ht="15" customHeight="1" x14ac:dyDescent="0.25">
      <c r="H281" s="64"/>
      <c r="I281" s="64"/>
      <c r="O281" s="64"/>
    </row>
    <row r="282" spans="8:15" ht="15" customHeight="1" x14ac:dyDescent="0.25">
      <c r="H282" s="64"/>
      <c r="I282" s="64"/>
      <c r="O282" s="64"/>
    </row>
    <row r="283" spans="8:15" ht="15" customHeight="1" x14ac:dyDescent="0.25">
      <c r="H283" s="64"/>
      <c r="I283" s="64"/>
      <c r="O283" s="64"/>
    </row>
    <row r="284" spans="8:15" ht="15" customHeight="1" x14ac:dyDescent="0.25">
      <c r="H284" s="64"/>
      <c r="I284" s="64"/>
      <c r="O284" s="64"/>
    </row>
    <row r="285" spans="8:15" ht="15" customHeight="1" x14ac:dyDescent="0.25">
      <c r="H285" s="64"/>
      <c r="I285" s="64"/>
      <c r="O285" s="64"/>
    </row>
    <row r="286" spans="8:15" ht="15" customHeight="1" x14ac:dyDescent="0.25">
      <c r="H286" s="64"/>
      <c r="I286" s="64"/>
      <c r="O286" s="64"/>
    </row>
    <row r="287" spans="8:15" ht="15" customHeight="1" x14ac:dyDescent="0.25">
      <c r="H287" s="64"/>
      <c r="I287" s="64"/>
      <c r="O287" s="64"/>
    </row>
    <row r="288" spans="8:15" ht="15" customHeight="1" x14ac:dyDescent="0.25">
      <c r="H288" s="64"/>
      <c r="I288" s="64"/>
      <c r="O288" s="64"/>
    </row>
    <row r="289" spans="8:15" ht="15" customHeight="1" x14ac:dyDescent="0.25">
      <c r="H289" s="64"/>
      <c r="I289" s="64"/>
      <c r="O289" s="64"/>
    </row>
    <row r="290" spans="8:15" ht="15" customHeight="1" x14ac:dyDescent="0.25">
      <c r="H290" s="64"/>
      <c r="I290" s="64"/>
      <c r="O290" s="64"/>
    </row>
    <row r="291" spans="8:15" ht="15" customHeight="1" x14ac:dyDescent="0.25">
      <c r="H291" s="64"/>
      <c r="I291" s="64"/>
      <c r="O291" s="64"/>
    </row>
    <row r="292" spans="8:15" ht="15" customHeight="1" x14ac:dyDescent="0.25">
      <c r="H292" s="64"/>
      <c r="I292" s="64"/>
      <c r="O292" s="64"/>
    </row>
    <row r="293" spans="8:15" ht="15" customHeight="1" x14ac:dyDescent="0.25">
      <c r="H293" s="64"/>
      <c r="I293" s="64"/>
      <c r="O293" s="64"/>
    </row>
    <row r="294" spans="8:15" ht="15" customHeight="1" x14ac:dyDescent="0.25">
      <c r="H294" s="64"/>
      <c r="I294" s="64"/>
      <c r="O294" s="64"/>
    </row>
    <row r="295" spans="8:15" ht="15" customHeight="1" x14ac:dyDescent="0.25">
      <c r="H295" s="64"/>
      <c r="I295" s="64"/>
      <c r="O295" s="64"/>
    </row>
    <row r="296" spans="8:15" ht="15" customHeight="1" x14ac:dyDescent="0.25">
      <c r="H296" s="64"/>
      <c r="I296" s="64"/>
      <c r="O296" s="64"/>
    </row>
    <row r="297" spans="8:15" ht="15" customHeight="1" x14ac:dyDescent="0.25">
      <c r="H297" s="64"/>
      <c r="I297" s="64"/>
      <c r="O297" s="64"/>
    </row>
    <row r="298" spans="8:15" ht="15" customHeight="1" x14ac:dyDescent="0.25">
      <c r="H298" s="64"/>
      <c r="I298" s="64"/>
      <c r="O298" s="64"/>
    </row>
    <row r="299" spans="8:15" ht="15" customHeight="1" x14ac:dyDescent="0.25">
      <c r="H299" s="64"/>
      <c r="I299" s="64"/>
      <c r="O299" s="64"/>
    </row>
    <row r="300" spans="8:15" ht="15" customHeight="1" x14ac:dyDescent="0.25">
      <c r="H300" s="64"/>
      <c r="I300" s="64"/>
      <c r="O300" s="64"/>
    </row>
    <row r="301" spans="8:15" ht="15" customHeight="1" x14ac:dyDescent="0.25">
      <c r="H301" s="64"/>
      <c r="I301" s="64"/>
      <c r="O301" s="64"/>
    </row>
    <row r="302" spans="8:15" ht="15" customHeight="1" x14ac:dyDescent="0.25">
      <c r="H302" s="64"/>
      <c r="I302" s="64"/>
      <c r="O302" s="64"/>
    </row>
    <row r="303" spans="8:15" ht="15" customHeight="1" x14ac:dyDescent="0.25">
      <c r="H303" s="64"/>
      <c r="I303" s="64"/>
      <c r="O303" s="64"/>
    </row>
    <row r="304" spans="8:15" ht="15" customHeight="1" x14ac:dyDescent="0.25">
      <c r="H304" s="64"/>
      <c r="I304" s="64"/>
      <c r="O304" s="64"/>
    </row>
    <row r="305" spans="8:15" ht="15" customHeight="1" x14ac:dyDescent="0.25">
      <c r="H305" s="64"/>
      <c r="I305" s="64"/>
      <c r="O305" s="64"/>
    </row>
    <row r="306" spans="8:15" ht="15" customHeight="1" x14ac:dyDescent="0.25">
      <c r="H306" s="64"/>
      <c r="I306" s="64"/>
      <c r="O306" s="64"/>
    </row>
    <row r="307" spans="8:15" ht="15" customHeight="1" x14ac:dyDescent="0.25">
      <c r="H307" s="64"/>
      <c r="I307" s="64"/>
      <c r="O307" s="64"/>
    </row>
    <row r="308" spans="8:15" ht="15" customHeight="1" x14ac:dyDescent="0.25">
      <c r="H308" s="64"/>
      <c r="I308" s="64"/>
      <c r="O308" s="64"/>
    </row>
    <row r="309" spans="8:15" ht="15" customHeight="1" x14ac:dyDescent="0.25">
      <c r="H309" s="64"/>
      <c r="I309" s="64"/>
      <c r="O309" s="64"/>
    </row>
    <row r="310" spans="8:15" ht="15" customHeight="1" x14ac:dyDescent="0.25">
      <c r="H310" s="64"/>
      <c r="I310" s="64"/>
      <c r="O310" s="64"/>
    </row>
    <row r="311" spans="8:15" ht="15" customHeight="1" x14ac:dyDescent="0.25">
      <c r="H311" s="64"/>
      <c r="I311" s="64"/>
      <c r="O311" s="64"/>
    </row>
    <row r="312" spans="8:15" ht="15" customHeight="1" x14ac:dyDescent="0.25">
      <c r="H312" s="64"/>
      <c r="I312" s="64"/>
      <c r="O312" s="64"/>
    </row>
    <row r="313" spans="8:15" ht="15" customHeight="1" x14ac:dyDescent="0.25">
      <c r="H313" s="64"/>
      <c r="I313" s="64"/>
      <c r="O313" s="64"/>
    </row>
    <row r="314" spans="8:15" ht="15" customHeight="1" x14ac:dyDescent="0.25">
      <c r="H314" s="64"/>
      <c r="I314" s="64"/>
      <c r="O314" s="64"/>
    </row>
    <row r="315" spans="8:15" ht="15" customHeight="1" x14ac:dyDescent="0.25">
      <c r="H315" s="64"/>
      <c r="I315" s="64"/>
      <c r="O315" s="64"/>
    </row>
    <row r="316" spans="8:15" ht="15" customHeight="1" x14ac:dyDescent="0.25">
      <c r="H316" s="64"/>
      <c r="I316" s="64"/>
      <c r="O316" s="64"/>
    </row>
    <row r="317" spans="8:15" ht="15" customHeight="1" x14ac:dyDescent="0.25">
      <c r="H317" s="64"/>
      <c r="I317" s="64"/>
      <c r="O317" s="64"/>
    </row>
    <row r="318" spans="8:15" ht="15" customHeight="1" x14ac:dyDescent="0.25">
      <c r="H318" s="64"/>
      <c r="I318" s="64"/>
      <c r="O318" s="64"/>
    </row>
    <row r="319" spans="8:15" ht="15" customHeight="1" x14ac:dyDescent="0.25">
      <c r="H319" s="64"/>
      <c r="I319" s="64"/>
      <c r="O319" s="64"/>
    </row>
    <row r="320" spans="8:15" ht="15" customHeight="1" x14ac:dyDescent="0.25">
      <c r="H320" s="64"/>
      <c r="I320" s="64"/>
      <c r="O320" s="64"/>
    </row>
    <row r="321" spans="8:15" ht="15" customHeight="1" x14ac:dyDescent="0.25">
      <c r="H321" s="64"/>
      <c r="I321" s="64"/>
      <c r="O321" s="64"/>
    </row>
    <row r="322" spans="8:15" ht="15" customHeight="1" x14ac:dyDescent="0.25">
      <c r="H322" s="64"/>
      <c r="I322" s="64"/>
      <c r="O322" s="64"/>
    </row>
    <row r="323" spans="8:15" ht="15" customHeight="1" x14ac:dyDescent="0.25">
      <c r="H323" s="64"/>
      <c r="I323" s="64"/>
      <c r="O323" s="64"/>
    </row>
    <row r="324" spans="8:15" ht="15" customHeight="1" x14ac:dyDescent="0.25">
      <c r="H324" s="64"/>
      <c r="I324" s="64"/>
      <c r="O324" s="64"/>
    </row>
    <row r="325" spans="8:15" ht="15" customHeight="1" x14ac:dyDescent="0.25">
      <c r="H325" s="64"/>
      <c r="I325" s="64"/>
      <c r="O325" s="64"/>
    </row>
    <row r="326" spans="8:15" ht="15" customHeight="1" x14ac:dyDescent="0.25">
      <c r="H326" s="64"/>
      <c r="I326" s="64"/>
      <c r="O326" s="64"/>
    </row>
    <row r="327" spans="8:15" ht="15" customHeight="1" x14ac:dyDescent="0.25">
      <c r="H327" s="64"/>
      <c r="I327" s="64"/>
      <c r="O327" s="64"/>
    </row>
    <row r="328" spans="8:15" ht="15" customHeight="1" x14ac:dyDescent="0.25">
      <c r="H328" s="64"/>
      <c r="I328" s="64"/>
      <c r="O328" s="64"/>
    </row>
    <row r="329" spans="8:15" ht="15" customHeight="1" x14ac:dyDescent="0.25">
      <c r="H329" s="64"/>
      <c r="I329" s="64"/>
      <c r="O329" s="64"/>
    </row>
    <row r="330" spans="8:15" ht="15" customHeight="1" x14ac:dyDescent="0.25">
      <c r="H330" s="64"/>
      <c r="I330" s="64"/>
      <c r="O330" s="64"/>
    </row>
    <row r="331" spans="8:15" ht="15" customHeight="1" x14ac:dyDescent="0.25">
      <c r="H331" s="64"/>
      <c r="I331" s="64"/>
      <c r="O331" s="64"/>
    </row>
    <row r="332" spans="8:15" ht="15" customHeight="1" x14ac:dyDescent="0.25">
      <c r="H332" s="64"/>
      <c r="I332" s="64"/>
      <c r="O332" s="64"/>
    </row>
    <row r="333" spans="8:15" ht="15" customHeight="1" x14ac:dyDescent="0.25">
      <c r="H333" s="64"/>
      <c r="I333" s="64"/>
      <c r="O333" s="64"/>
    </row>
    <row r="334" spans="8:15" ht="15" customHeight="1" x14ac:dyDescent="0.25">
      <c r="H334" s="64"/>
      <c r="I334" s="64"/>
      <c r="O334" s="64"/>
    </row>
    <row r="335" spans="8:15" ht="15" customHeight="1" x14ac:dyDescent="0.25">
      <c r="H335" s="64"/>
      <c r="I335" s="64"/>
      <c r="O335" s="64"/>
    </row>
    <row r="336" spans="8:15" ht="15" customHeight="1" x14ac:dyDescent="0.25">
      <c r="H336" s="64"/>
      <c r="I336" s="64"/>
      <c r="O336" s="64"/>
    </row>
    <row r="337" spans="8:15" ht="15" customHeight="1" x14ac:dyDescent="0.25">
      <c r="H337" s="64"/>
      <c r="I337" s="64"/>
      <c r="O337" s="64"/>
    </row>
    <row r="338" spans="8:15" ht="15" customHeight="1" x14ac:dyDescent="0.25">
      <c r="H338" s="64"/>
      <c r="I338" s="64"/>
      <c r="O338" s="64"/>
    </row>
    <row r="339" spans="8:15" ht="15" customHeight="1" x14ac:dyDescent="0.25">
      <c r="H339" s="64"/>
      <c r="I339" s="64"/>
      <c r="O339" s="64"/>
    </row>
    <row r="340" spans="8:15" ht="15" customHeight="1" x14ac:dyDescent="0.25">
      <c r="H340" s="64"/>
      <c r="I340" s="64"/>
      <c r="O340" s="64"/>
    </row>
    <row r="341" spans="8:15" ht="15" customHeight="1" x14ac:dyDescent="0.25">
      <c r="H341" s="64"/>
      <c r="I341" s="64"/>
      <c r="O341" s="64"/>
    </row>
    <row r="342" spans="8:15" ht="15" customHeight="1" x14ac:dyDescent="0.25">
      <c r="H342" s="64"/>
      <c r="I342" s="64"/>
      <c r="O342" s="64"/>
    </row>
    <row r="343" spans="8:15" ht="15" customHeight="1" x14ac:dyDescent="0.25">
      <c r="H343" s="64"/>
      <c r="I343" s="64"/>
      <c r="O343" s="64"/>
    </row>
    <row r="344" spans="8:15" ht="15" customHeight="1" x14ac:dyDescent="0.25">
      <c r="H344" s="64"/>
      <c r="I344" s="64"/>
      <c r="O344" s="64"/>
    </row>
    <row r="345" spans="8:15" ht="15" customHeight="1" x14ac:dyDescent="0.25">
      <c r="H345" s="64"/>
      <c r="I345" s="64"/>
      <c r="O345" s="64"/>
    </row>
    <row r="346" spans="8:15" ht="15" customHeight="1" x14ac:dyDescent="0.25">
      <c r="H346" s="64"/>
      <c r="I346" s="64"/>
      <c r="O346" s="64"/>
    </row>
    <row r="347" spans="8:15" ht="15" customHeight="1" x14ac:dyDescent="0.25">
      <c r="H347" s="64"/>
      <c r="I347" s="64"/>
      <c r="O347" s="64"/>
    </row>
    <row r="348" spans="8:15" ht="15" customHeight="1" x14ac:dyDescent="0.25">
      <c r="H348" s="64"/>
      <c r="I348" s="64"/>
      <c r="O348" s="64"/>
    </row>
    <row r="349" spans="8:15" ht="15" customHeight="1" x14ac:dyDescent="0.25">
      <c r="H349" s="64"/>
      <c r="I349" s="64"/>
      <c r="O349" s="64"/>
    </row>
    <row r="350" spans="8:15" ht="15" customHeight="1" x14ac:dyDescent="0.25">
      <c r="H350" s="64"/>
      <c r="I350" s="64"/>
      <c r="O350" s="64"/>
    </row>
    <row r="351" spans="8:15" ht="15" customHeight="1" x14ac:dyDescent="0.25">
      <c r="H351" s="64"/>
      <c r="I351" s="64"/>
      <c r="O351" s="64"/>
    </row>
    <row r="352" spans="8:15" ht="15" customHeight="1" x14ac:dyDescent="0.25">
      <c r="H352" s="64"/>
      <c r="I352" s="64"/>
      <c r="O352" s="64"/>
    </row>
    <row r="353" spans="8:15" ht="15" customHeight="1" x14ac:dyDescent="0.25">
      <c r="H353" s="64"/>
      <c r="I353" s="64"/>
      <c r="O353" s="64"/>
    </row>
    <row r="354" spans="8:15" ht="15" customHeight="1" x14ac:dyDescent="0.25">
      <c r="H354" s="64"/>
      <c r="I354" s="64"/>
      <c r="O354" s="64"/>
    </row>
    <row r="355" spans="8:15" ht="15" customHeight="1" x14ac:dyDescent="0.25">
      <c r="H355" s="64"/>
      <c r="I355" s="64"/>
      <c r="O355" s="64"/>
    </row>
    <row r="356" spans="8:15" ht="15" customHeight="1" x14ac:dyDescent="0.25">
      <c r="H356" s="64"/>
      <c r="I356" s="64"/>
      <c r="O356" s="64"/>
    </row>
    <row r="357" spans="8:15" ht="15" customHeight="1" x14ac:dyDescent="0.25">
      <c r="H357" s="64"/>
      <c r="I357" s="64"/>
      <c r="O357" s="64"/>
    </row>
    <row r="358" spans="8:15" ht="15" customHeight="1" x14ac:dyDescent="0.25">
      <c r="H358" s="64"/>
      <c r="I358" s="64"/>
      <c r="O358" s="64"/>
    </row>
    <row r="359" spans="8:15" ht="15" customHeight="1" x14ac:dyDescent="0.25">
      <c r="H359" s="64"/>
      <c r="I359" s="64"/>
      <c r="O359" s="64"/>
    </row>
    <row r="360" spans="8:15" ht="15" customHeight="1" x14ac:dyDescent="0.25">
      <c r="H360" s="64"/>
      <c r="I360" s="64"/>
      <c r="O360" s="64"/>
    </row>
    <row r="361" spans="8:15" ht="15" customHeight="1" x14ac:dyDescent="0.25">
      <c r="H361" s="64"/>
      <c r="I361" s="64"/>
      <c r="O361" s="64"/>
    </row>
    <row r="362" spans="8:15" ht="15" customHeight="1" x14ac:dyDescent="0.25">
      <c r="H362" s="64"/>
      <c r="I362" s="64"/>
      <c r="O362" s="64"/>
    </row>
    <row r="363" spans="8:15" ht="15" customHeight="1" x14ac:dyDescent="0.25">
      <c r="H363" s="64"/>
      <c r="I363" s="64"/>
      <c r="O363" s="64"/>
    </row>
    <row r="364" spans="8:15" ht="15" customHeight="1" x14ac:dyDescent="0.25">
      <c r="H364" s="64"/>
      <c r="I364" s="64"/>
      <c r="O364" s="64"/>
    </row>
    <row r="365" spans="8:15" ht="15" customHeight="1" x14ac:dyDescent="0.25">
      <c r="H365" s="64"/>
      <c r="I365" s="64"/>
      <c r="O365" s="64"/>
    </row>
    <row r="366" spans="8:15" ht="15" customHeight="1" x14ac:dyDescent="0.25">
      <c r="H366" s="64"/>
      <c r="I366" s="64"/>
      <c r="O366" s="64"/>
    </row>
    <row r="367" spans="8:15" ht="15" customHeight="1" x14ac:dyDescent="0.25">
      <c r="H367" s="64"/>
      <c r="I367" s="64"/>
      <c r="O367" s="64"/>
    </row>
    <row r="368" spans="8:15" ht="15" customHeight="1" x14ac:dyDescent="0.25">
      <c r="H368" s="64"/>
      <c r="I368" s="64"/>
      <c r="O368" s="64"/>
    </row>
    <row r="369" spans="8:15" ht="15" customHeight="1" x14ac:dyDescent="0.25">
      <c r="H369" s="64"/>
      <c r="I369" s="64"/>
      <c r="O369" s="64"/>
    </row>
    <row r="370" spans="8:15" ht="15" customHeight="1" x14ac:dyDescent="0.25">
      <c r="H370" s="64"/>
      <c r="I370" s="64"/>
      <c r="O370" s="64"/>
    </row>
    <row r="371" spans="8:15" ht="15" customHeight="1" x14ac:dyDescent="0.25">
      <c r="H371" s="64"/>
      <c r="I371" s="64"/>
      <c r="O371" s="64"/>
    </row>
    <row r="372" spans="8:15" ht="15" customHeight="1" x14ac:dyDescent="0.25">
      <c r="H372" s="64"/>
      <c r="I372" s="64"/>
      <c r="O372" s="64"/>
    </row>
    <row r="373" spans="8:15" ht="15" customHeight="1" x14ac:dyDescent="0.25">
      <c r="H373" s="64"/>
      <c r="I373" s="64"/>
      <c r="O373" s="64"/>
    </row>
    <row r="374" spans="8:15" ht="15" customHeight="1" x14ac:dyDescent="0.25">
      <c r="H374" s="64"/>
      <c r="I374" s="64"/>
      <c r="O374" s="64"/>
    </row>
    <row r="375" spans="8:15" ht="15" customHeight="1" x14ac:dyDescent="0.25">
      <c r="H375" s="64"/>
      <c r="I375" s="64"/>
      <c r="O375" s="64"/>
    </row>
    <row r="376" spans="8:15" ht="15" customHeight="1" x14ac:dyDescent="0.25">
      <c r="H376" s="64"/>
      <c r="I376" s="64"/>
      <c r="O376" s="64"/>
    </row>
    <row r="377" spans="8:15" ht="15" customHeight="1" x14ac:dyDescent="0.25">
      <c r="H377" s="64"/>
      <c r="I377" s="64"/>
      <c r="O377" s="64"/>
    </row>
    <row r="378" spans="8:15" ht="15" customHeight="1" x14ac:dyDescent="0.25">
      <c r="H378" s="64"/>
      <c r="I378" s="64"/>
      <c r="O378" s="64"/>
    </row>
    <row r="379" spans="8:15" ht="15" customHeight="1" x14ac:dyDescent="0.25">
      <c r="H379" s="64"/>
      <c r="I379" s="64"/>
      <c r="O379" s="64"/>
    </row>
    <row r="380" spans="8:15" ht="15" customHeight="1" x14ac:dyDescent="0.25">
      <c r="H380" s="64"/>
      <c r="I380" s="64"/>
      <c r="O380" s="64"/>
    </row>
    <row r="381" spans="8:15" ht="15" customHeight="1" x14ac:dyDescent="0.25">
      <c r="H381" s="64"/>
      <c r="I381" s="64"/>
      <c r="O381" s="64"/>
    </row>
    <row r="382" spans="8:15" ht="15" customHeight="1" x14ac:dyDescent="0.25">
      <c r="H382" s="64"/>
      <c r="I382" s="64"/>
      <c r="O382" s="64"/>
    </row>
    <row r="383" spans="8:15" ht="15" customHeight="1" x14ac:dyDescent="0.25">
      <c r="H383" s="64"/>
      <c r="I383" s="64"/>
      <c r="O383" s="64"/>
    </row>
    <row r="384" spans="8:15" ht="15" customHeight="1" x14ac:dyDescent="0.25">
      <c r="H384" s="64"/>
      <c r="I384" s="64"/>
      <c r="O384" s="64"/>
    </row>
    <row r="385" spans="8:15" ht="15" customHeight="1" x14ac:dyDescent="0.25">
      <c r="H385" s="64"/>
      <c r="I385" s="64"/>
      <c r="O385" s="64"/>
    </row>
    <row r="386" spans="8:15" ht="15" customHeight="1" x14ac:dyDescent="0.25">
      <c r="H386" s="64"/>
      <c r="I386" s="64"/>
      <c r="O386" s="64"/>
    </row>
    <row r="387" spans="8:15" ht="15" customHeight="1" x14ac:dyDescent="0.25">
      <c r="H387" s="64"/>
      <c r="I387" s="64"/>
      <c r="O387" s="64"/>
    </row>
    <row r="388" spans="8:15" ht="15" customHeight="1" x14ac:dyDescent="0.25">
      <c r="H388" s="64"/>
      <c r="I388" s="64"/>
      <c r="O388" s="64"/>
    </row>
    <row r="389" spans="8:15" ht="15" customHeight="1" x14ac:dyDescent="0.25">
      <c r="H389" s="64"/>
      <c r="I389" s="64"/>
      <c r="O389" s="64"/>
    </row>
    <row r="390" spans="8:15" ht="15" customHeight="1" x14ac:dyDescent="0.25">
      <c r="H390" s="64"/>
      <c r="I390" s="64"/>
      <c r="O390" s="64"/>
    </row>
    <row r="391" spans="8:15" ht="15" customHeight="1" x14ac:dyDescent="0.25">
      <c r="H391" s="64"/>
      <c r="I391" s="64"/>
      <c r="O391" s="64"/>
    </row>
    <row r="392" spans="8:15" ht="15" customHeight="1" x14ac:dyDescent="0.25">
      <c r="H392" s="64"/>
      <c r="I392" s="64"/>
      <c r="O392" s="64"/>
    </row>
    <row r="393" spans="8:15" ht="15" customHeight="1" x14ac:dyDescent="0.25">
      <c r="H393" s="64"/>
      <c r="I393" s="64"/>
      <c r="O393" s="64"/>
    </row>
    <row r="394" spans="8:15" ht="15" customHeight="1" x14ac:dyDescent="0.25">
      <c r="H394" s="64"/>
      <c r="I394" s="64"/>
      <c r="O394" s="64"/>
    </row>
    <row r="395" spans="8:15" ht="15" customHeight="1" x14ac:dyDescent="0.25">
      <c r="H395" s="64"/>
      <c r="I395" s="64"/>
      <c r="O395" s="64"/>
    </row>
    <row r="396" spans="8:15" ht="15" customHeight="1" x14ac:dyDescent="0.25">
      <c r="H396" s="64"/>
      <c r="I396" s="64"/>
      <c r="O396" s="64"/>
    </row>
    <row r="397" spans="8:15" ht="15" customHeight="1" x14ac:dyDescent="0.25">
      <c r="H397" s="64"/>
      <c r="I397" s="64"/>
      <c r="O397" s="64"/>
    </row>
    <row r="398" spans="8:15" ht="15" customHeight="1" x14ac:dyDescent="0.25">
      <c r="H398" s="64"/>
      <c r="I398" s="64"/>
      <c r="O398" s="64"/>
    </row>
    <row r="399" spans="8:15" ht="15" customHeight="1" x14ac:dyDescent="0.25">
      <c r="H399" s="64"/>
      <c r="I399" s="64"/>
      <c r="O399" s="64"/>
    </row>
    <row r="400" spans="8:15" ht="15" customHeight="1" x14ac:dyDescent="0.25">
      <c r="H400" s="64"/>
      <c r="I400" s="64"/>
      <c r="O400" s="64"/>
    </row>
    <row r="401" spans="8:15" ht="15" customHeight="1" x14ac:dyDescent="0.25">
      <c r="H401" s="64"/>
      <c r="I401" s="64"/>
      <c r="O401" s="64"/>
    </row>
    <row r="402" spans="8:15" ht="15" customHeight="1" x14ac:dyDescent="0.25">
      <c r="H402" s="64"/>
      <c r="I402" s="64"/>
      <c r="O402" s="64"/>
    </row>
    <row r="403" spans="8:15" ht="15" customHeight="1" x14ac:dyDescent="0.25">
      <c r="H403" s="64"/>
      <c r="I403" s="64"/>
      <c r="O403" s="64"/>
    </row>
    <row r="404" spans="8:15" ht="15" customHeight="1" x14ac:dyDescent="0.25">
      <c r="H404" s="64"/>
      <c r="I404" s="64"/>
      <c r="O404" s="64"/>
    </row>
    <row r="405" spans="8:15" ht="15" customHeight="1" x14ac:dyDescent="0.25">
      <c r="H405" s="64"/>
      <c r="I405" s="64"/>
      <c r="O405" s="64"/>
    </row>
    <row r="406" spans="8:15" ht="15" customHeight="1" x14ac:dyDescent="0.25">
      <c r="H406" s="64"/>
      <c r="I406" s="64"/>
      <c r="O406" s="64"/>
    </row>
    <row r="407" spans="8:15" ht="15" customHeight="1" x14ac:dyDescent="0.25">
      <c r="H407" s="64"/>
      <c r="I407" s="64"/>
      <c r="O407" s="64"/>
    </row>
    <row r="408" spans="8:15" ht="15" customHeight="1" x14ac:dyDescent="0.25">
      <c r="H408" s="64"/>
      <c r="I408" s="64"/>
      <c r="O408" s="64"/>
    </row>
    <row r="409" spans="8:15" ht="15" customHeight="1" x14ac:dyDescent="0.25">
      <c r="H409" s="64"/>
      <c r="I409" s="64"/>
      <c r="O409" s="64"/>
    </row>
    <row r="410" spans="8:15" ht="15" customHeight="1" x14ac:dyDescent="0.25">
      <c r="H410" s="64"/>
      <c r="I410" s="64"/>
      <c r="O410" s="64"/>
    </row>
    <row r="411" spans="8:15" ht="15" customHeight="1" x14ac:dyDescent="0.25">
      <c r="H411" s="64"/>
      <c r="I411" s="64"/>
      <c r="O411" s="64"/>
    </row>
    <row r="412" spans="8:15" ht="15" customHeight="1" x14ac:dyDescent="0.25">
      <c r="H412" s="64"/>
      <c r="I412" s="64"/>
      <c r="O412" s="64"/>
    </row>
    <row r="413" spans="8:15" ht="15" customHeight="1" x14ac:dyDescent="0.25">
      <c r="H413" s="64"/>
      <c r="I413" s="64"/>
      <c r="O413" s="64"/>
    </row>
    <row r="414" spans="8:15" ht="15" customHeight="1" x14ac:dyDescent="0.25">
      <c r="H414" s="64"/>
      <c r="I414" s="64"/>
      <c r="O414" s="64"/>
    </row>
    <row r="415" spans="8:15" ht="15" customHeight="1" x14ac:dyDescent="0.25">
      <c r="H415" s="64"/>
      <c r="I415" s="64"/>
      <c r="O415" s="64"/>
    </row>
    <row r="416" spans="8:15" ht="15" customHeight="1" x14ac:dyDescent="0.25">
      <c r="H416" s="64"/>
      <c r="I416" s="64"/>
      <c r="O416" s="64"/>
    </row>
    <row r="417" spans="8:15" ht="15" customHeight="1" x14ac:dyDescent="0.25">
      <c r="H417" s="64"/>
      <c r="I417" s="64"/>
      <c r="O417" s="64"/>
    </row>
    <row r="418" spans="8:15" ht="15" customHeight="1" x14ac:dyDescent="0.25">
      <c r="H418" s="64"/>
      <c r="I418" s="64"/>
      <c r="O418" s="64"/>
    </row>
    <row r="419" spans="8:15" ht="15" customHeight="1" x14ac:dyDescent="0.25">
      <c r="H419" s="64"/>
      <c r="I419" s="64"/>
      <c r="O419" s="64"/>
    </row>
    <row r="420" spans="8:15" ht="15" customHeight="1" x14ac:dyDescent="0.25">
      <c r="H420" s="64"/>
      <c r="I420" s="64"/>
      <c r="O420" s="64"/>
    </row>
    <row r="421" spans="8:15" ht="15" customHeight="1" x14ac:dyDescent="0.25">
      <c r="H421" s="64"/>
      <c r="I421" s="64"/>
      <c r="O421" s="64"/>
    </row>
    <row r="422" spans="8:15" ht="15" customHeight="1" x14ac:dyDescent="0.25">
      <c r="H422" s="64"/>
      <c r="I422" s="64"/>
      <c r="O422" s="64"/>
    </row>
    <row r="423" spans="8:15" ht="15" customHeight="1" x14ac:dyDescent="0.25">
      <c r="H423" s="64"/>
      <c r="I423" s="64"/>
      <c r="O423" s="64"/>
    </row>
    <row r="424" spans="8:15" ht="15" customHeight="1" x14ac:dyDescent="0.25">
      <c r="H424" s="64"/>
      <c r="I424" s="64"/>
      <c r="O424" s="64"/>
    </row>
    <row r="425" spans="8:15" ht="15" customHeight="1" x14ac:dyDescent="0.25">
      <c r="H425" s="64"/>
      <c r="I425" s="64"/>
      <c r="O425" s="64"/>
    </row>
    <row r="426" spans="8:15" ht="15" customHeight="1" x14ac:dyDescent="0.25">
      <c r="H426" s="64"/>
      <c r="I426" s="64"/>
      <c r="O426" s="64"/>
    </row>
    <row r="427" spans="8:15" ht="15" customHeight="1" x14ac:dyDescent="0.25">
      <c r="H427" s="64"/>
      <c r="I427" s="64"/>
      <c r="O427" s="64"/>
    </row>
    <row r="428" spans="8:15" ht="15" customHeight="1" x14ac:dyDescent="0.25">
      <c r="H428" s="64"/>
      <c r="I428" s="64"/>
      <c r="O428" s="64"/>
    </row>
    <row r="429" spans="8:15" ht="15" customHeight="1" x14ac:dyDescent="0.25">
      <c r="H429" s="64"/>
      <c r="I429" s="64"/>
      <c r="O429" s="64"/>
    </row>
    <row r="430" spans="8:15" ht="15" customHeight="1" x14ac:dyDescent="0.25">
      <c r="H430" s="64"/>
      <c r="I430" s="64"/>
      <c r="O430" s="64"/>
    </row>
    <row r="431" spans="8:15" ht="15" customHeight="1" x14ac:dyDescent="0.25">
      <c r="H431" s="64"/>
      <c r="I431" s="64"/>
      <c r="O431" s="64"/>
    </row>
    <row r="432" spans="8:15" ht="15" customHeight="1" x14ac:dyDescent="0.25">
      <c r="H432" s="64"/>
      <c r="I432" s="64"/>
      <c r="O432" s="64"/>
    </row>
    <row r="433" spans="8:15" ht="15" customHeight="1" x14ac:dyDescent="0.25">
      <c r="H433" s="64"/>
      <c r="I433" s="64"/>
      <c r="O433" s="64"/>
    </row>
    <row r="434" spans="8:15" ht="15" customHeight="1" x14ac:dyDescent="0.25">
      <c r="H434" s="64"/>
      <c r="I434" s="64"/>
      <c r="O434" s="64"/>
    </row>
    <row r="435" spans="8:15" ht="15" customHeight="1" x14ac:dyDescent="0.25">
      <c r="H435" s="64"/>
      <c r="I435" s="64"/>
      <c r="O435" s="64"/>
    </row>
    <row r="436" spans="8:15" ht="15" customHeight="1" x14ac:dyDescent="0.25">
      <c r="H436" s="64"/>
      <c r="I436" s="64"/>
      <c r="O436" s="64"/>
    </row>
    <row r="437" spans="8:15" ht="15" customHeight="1" x14ac:dyDescent="0.25">
      <c r="H437" s="64"/>
      <c r="I437" s="64"/>
      <c r="O437" s="64"/>
    </row>
    <row r="438" spans="8:15" ht="15" customHeight="1" x14ac:dyDescent="0.25">
      <c r="H438" s="64"/>
      <c r="I438" s="64"/>
      <c r="O438" s="64"/>
    </row>
    <row r="439" spans="8:15" ht="15" customHeight="1" x14ac:dyDescent="0.25">
      <c r="H439" s="64"/>
      <c r="I439" s="64"/>
      <c r="O439" s="64"/>
    </row>
    <row r="440" spans="8:15" ht="15" customHeight="1" x14ac:dyDescent="0.25">
      <c r="H440" s="64"/>
      <c r="I440" s="64"/>
      <c r="O440" s="64"/>
    </row>
    <row r="441" spans="8:15" ht="15" customHeight="1" x14ac:dyDescent="0.25">
      <c r="H441" s="64"/>
      <c r="I441" s="64"/>
      <c r="O441" s="64"/>
    </row>
    <row r="442" spans="8:15" ht="15" customHeight="1" x14ac:dyDescent="0.25">
      <c r="H442" s="64"/>
      <c r="I442" s="64"/>
      <c r="O442" s="64"/>
    </row>
    <row r="443" spans="8:15" ht="15" customHeight="1" x14ac:dyDescent="0.25">
      <c r="H443" s="64"/>
      <c r="I443" s="64"/>
      <c r="O443" s="64"/>
    </row>
    <row r="444" spans="8:15" ht="15" customHeight="1" x14ac:dyDescent="0.25">
      <c r="H444" s="64"/>
      <c r="I444" s="64"/>
      <c r="O444" s="64"/>
    </row>
    <row r="445" spans="8:15" ht="15" customHeight="1" x14ac:dyDescent="0.25">
      <c r="H445" s="64"/>
      <c r="I445" s="64"/>
      <c r="O445" s="64"/>
    </row>
    <row r="446" spans="8:15" ht="15" customHeight="1" x14ac:dyDescent="0.25">
      <c r="H446" s="64"/>
      <c r="I446" s="64"/>
      <c r="O446" s="64"/>
    </row>
    <row r="447" spans="8:15" ht="15" customHeight="1" x14ac:dyDescent="0.25">
      <c r="H447" s="64"/>
      <c r="I447" s="64"/>
      <c r="O447" s="64"/>
    </row>
    <row r="448" spans="8:15" ht="15" customHeight="1" x14ac:dyDescent="0.25">
      <c r="H448" s="64"/>
      <c r="I448" s="64"/>
      <c r="O448" s="64"/>
    </row>
    <row r="449" spans="8:15" ht="15" customHeight="1" x14ac:dyDescent="0.25">
      <c r="H449" s="64"/>
      <c r="I449" s="64"/>
      <c r="O449" s="64"/>
    </row>
    <row r="450" spans="8:15" ht="15" customHeight="1" x14ac:dyDescent="0.25">
      <c r="H450" s="64"/>
      <c r="I450" s="64"/>
      <c r="O450" s="64"/>
    </row>
    <row r="451" spans="8:15" ht="15" customHeight="1" x14ac:dyDescent="0.25">
      <c r="H451" s="64"/>
      <c r="I451" s="64"/>
      <c r="O451" s="64"/>
    </row>
    <row r="452" spans="8:15" ht="15" customHeight="1" x14ac:dyDescent="0.25">
      <c r="H452" s="64"/>
      <c r="I452" s="64"/>
      <c r="O452" s="64"/>
    </row>
    <row r="453" spans="8:15" ht="15" customHeight="1" x14ac:dyDescent="0.25">
      <c r="H453" s="64"/>
      <c r="I453" s="64"/>
      <c r="O453" s="64"/>
    </row>
    <row r="454" spans="8:15" ht="15" customHeight="1" x14ac:dyDescent="0.25">
      <c r="H454" s="64"/>
      <c r="I454" s="64"/>
      <c r="O454" s="64"/>
    </row>
    <row r="455" spans="8:15" ht="15" customHeight="1" x14ac:dyDescent="0.25">
      <c r="H455" s="64"/>
      <c r="I455" s="64"/>
      <c r="O455" s="64"/>
    </row>
    <row r="456" spans="8:15" ht="15" customHeight="1" x14ac:dyDescent="0.25">
      <c r="H456" s="64"/>
      <c r="I456" s="64"/>
      <c r="O456" s="64"/>
    </row>
    <row r="457" spans="8:15" ht="15" customHeight="1" x14ac:dyDescent="0.25">
      <c r="H457" s="64"/>
      <c r="I457" s="64"/>
      <c r="O457" s="64"/>
    </row>
    <row r="458" spans="8:15" ht="15" customHeight="1" x14ac:dyDescent="0.25">
      <c r="H458" s="64"/>
      <c r="I458" s="64"/>
      <c r="O458" s="64"/>
    </row>
    <row r="459" spans="8:15" ht="15" customHeight="1" x14ac:dyDescent="0.25">
      <c r="H459" s="64"/>
      <c r="I459" s="64"/>
      <c r="O459" s="64"/>
    </row>
    <row r="460" spans="8:15" ht="15" customHeight="1" x14ac:dyDescent="0.25">
      <c r="H460" s="64"/>
      <c r="I460" s="64"/>
      <c r="O460" s="64"/>
    </row>
    <row r="461" spans="8:15" ht="15" customHeight="1" x14ac:dyDescent="0.25">
      <c r="H461" s="64"/>
      <c r="I461" s="64"/>
      <c r="O461" s="64"/>
    </row>
    <row r="462" spans="8:15" ht="15" customHeight="1" x14ac:dyDescent="0.25">
      <c r="H462" s="64"/>
      <c r="I462" s="64"/>
      <c r="O462" s="64"/>
    </row>
    <row r="463" spans="8:15" ht="15" customHeight="1" x14ac:dyDescent="0.25">
      <c r="H463" s="64"/>
      <c r="I463" s="64"/>
      <c r="O463" s="64"/>
    </row>
    <row r="464" spans="8:15" ht="15" customHeight="1" x14ac:dyDescent="0.25">
      <c r="H464" s="64"/>
      <c r="I464" s="64"/>
      <c r="O464" s="64"/>
    </row>
    <row r="465" spans="8:15" ht="15" customHeight="1" x14ac:dyDescent="0.25">
      <c r="H465" s="64"/>
      <c r="I465" s="64"/>
      <c r="O465" s="64"/>
    </row>
    <row r="466" spans="8:15" ht="15" customHeight="1" x14ac:dyDescent="0.25">
      <c r="H466" s="64"/>
      <c r="I466" s="64"/>
      <c r="O466" s="64"/>
    </row>
    <row r="467" spans="8:15" ht="15" customHeight="1" x14ac:dyDescent="0.25">
      <c r="H467" s="64"/>
      <c r="I467" s="64"/>
      <c r="O467" s="64"/>
    </row>
    <row r="468" spans="8:15" ht="15" customHeight="1" x14ac:dyDescent="0.25">
      <c r="H468" s="64"/>
      <c r="I468" s="64"/>
      <c r="O468" s="64"/>
    </row>
    <row r="469" spans="8:15" ht="15" customHeight="1" x14ac:dyDescent="0.25">
      <c r="H469" s="64"/>
      <c r="I469" s="64"/>
      <c r="O469" s="64"/>
    </row>
    <row r="470" spans="8:15" ht="15" customHeight="1" x14ac:dyDescent="0.25">
      <c r="H470" s="64"/>
      <c r="I470" s="64"/>
      <c r="O470" s="64"/>
    </row>
    <row r="471" spans="8:15" ht="15" customHeight="1" x14ac:dyDescent="0.25">
      <c r="H471" s="64"/>
      <c r="I471" s="64"/>
      <c r="O471" s="64"/>
    </row>
    <row r="472" spans="8:15" ht="15" customHeight="1" x14ac:dyDescent="0.25">
      <c r="H472" s="64"/>
      <c r="I472" s="64"/>
      <c r="O472" s="64"/>
    </row>
    <row r="473" spans="8:15" ht="15" customHeight="1" x14ac:dyDescent="0.25">
      <c r="H473" s="64"/>
      <c r="I473" s="64"/>
      <c r="O473" s="64"/>
    </row>
    <row r="474" spans="8:15" ht="15" customHeight="1" x14ac:dyDescent="0.25">
      <c r="H474" s="64"/>
      <c r="I474" s="64"/>
      <c r="O474" s="64"/>
    </row>
    <row r="475" spans="8:15" ht="15" customHeight="1" x14ac:dyDescent="0.25">
      <c r="H475" s="64"/>
      <c r="I475" s="64"/>
      <c r="O475" s="64"/>
    </row>
    <row r="476" spans="8:15" ht="15" customHeight="1" x14ac:dyDescent="0.25">
      <c r="H476" s="64"/>
      <c r="I476" s="64"/>
      <c r="O476" s="64"/>
    </row>
    <row r="477" spans="8:15" ht="15" customHeight="1" x14ac:dyDescent="0.25">
      <c r="H477" s="64"/>
      <c r="I477" s="64"/>
      <c r="O477" s="64"/>
    </row>
    <row r="478" spans="8:15" ht="15" customHeight="1" x14ac:dyDescent="0.25">
      <c r="H478" s="64"/>
      <c r="I478" s="64"/>
      <c r="O478" s="64"/>
    </row>
    <row r="479" spans="8:15" ht="15" customHeight="1" x14ac:dyDescent="0.25">
      <c r="H479" s="64"/>
      <c r="I479" s="64"/>
      <c r="O479" s="64"/>
    </row>
    <row r="480" spans="8:15" ht="15" customHeight="1" x14ac:dyDescent="0.25">
      <c r="H480" s="64"/>
      <c r="I480" s="64"/>
      <c r="O480" s="64"/>
    </row>
    <row r="481" spans="8:15" ht="15" customHeight="1" x14ac:dyDescent="0.25">
      <c r="H481" s="64"/>
      <c r="I481" s="64"/>
      <c r="O481" s="64"/>
    </row>
    <row r="482" spans="8:15" ht="15" customHeight="1" x14ac:dyDescent="0.25">
      <c r="H482" s="64"/>
      <c r="I482" s="64"/>
      <c r="O482" s="64"/>
    </row>
    <row r="483" spans="8:15" ht="15" customHeight="1" x14ac:dyDescent="0.25">
      <c r="H483" s="64"/>
      <c r="I483" s="64"/>
      <c r="O483" s="64"/>
    </row>
    <row r="484" spans="8:15" ht="15" customHeight="1" x14ac:dyDescent="0.25">
      <c r="H484" s="64"/>
      <c r="I484" s="64"/>
      <c r="O484" s="64"/>
    </row>
    <row r="485" spans="8:15" ht="15" customHeight="1" x14ac:dyDescent="0.25">
      <c r="H485" s="64"/>
      <c r="I485" s="64"/>
      <c r="O485" s="64"/>
    </row>
    <row r="486" spans="8:15" ht="15" customHeight="1" x14ac:dyDescent="0.25">
      <c r="H486" s="64"/>
      <c r="I486" s="64"/>
      <c r="O486" s="64"/>
    </row>
    <row r="487" spans="8:15" ht="15" customHeight="1" x14ac:dyDescent="0.25">
      <c r="H487" s="64"/>
      <c r="I487" s="64"/>
      <c r="O487" s="64"/>
    </row>
    <row r="488" spans="8:15" ht="15" customHeight="1" x14ac:dyDescent="0.25">
      <c r="H488" s="64"/>
      <c r="I488" s="64"/>
      <c r="O488" s="64"/>
    </row>
    <row r="489" spans="8:15" ht="15" customHeight="1" x14ac:dyDescent="0.25">
      <c r="H489" s="64"/>
      <c r="I489" s="64"/>
      <c r="O489" s="64"/>
    </row>
    <row r="490" spans="8:15" ht="15" customHeight="1" x14ac:dyDescent="0.25">
      <c r="H490" s="64"/>
      <c r="I490" s="64"/>
      <c r="O490" s="64"/>
    </row>
    <row r="491" spans="8:15" ht="15" customHeight="1" x14ac:dyDescent="0.25">
      <c r="H491" s="64"/>
      <c r="I491" s="64"/>
      <c r="O491" s="64"/>
    </row>
    <row r="492" spans="8:15" ht="15" customHeight="1" x14ac:dyDescent="0.25">
      <c r="H492" s="64"/>
      <c r="I492" s="64"/>
      <c r="O492" s="64"/>
    </row>
    <row r="493" spans="8:15" ht="15" customHeight="1" x14ac:dyDescent="0.25">
      <c r="H493" s="64"/>
      <c r="I493" s="64"/>
      <c r="O493" s="64"/>
    </row>
    <row r="494" spans="8:15" ht="15" customHeight="1" x14ac:dyDescent="0.25">
      <c r="H494" s="64"/>
      <c r="I494" s="64"/>
      <c r="O494" s="64"/>
    </row>
    <row r="495" spans="8:15" ht="15" customHeight="1" x14ac:dyDescent="0.25">
      <c r="H495" s="64"/>
      <c r="I495" s="64"/>
      <c r="O495" s="64"/>
    </row>
    <row r="496" spans="8:15" ht="15" customHeight="1" x14ac:dyDescent="0.25">
      <c r="H496" s="64"/>
      <c r="I496" s="64"/>
      <c r="O496" s="64"/>
    </row>
    <row r="497" spans="8:15" ht="15" customHeight="1" x14ac:dyDescent="0.25">
      <c r="H497" s="64"/>
      <c r="I497" s="64"/>
      <c r="O497" s="64"/>
    </row>
    <row r="498" spans="8:15" ht="15" customHeight="1" x14ac:dyDescent="0.25">
      <c r="H498" s="64"/>
      <c r="I498" s="64"/>
      <c r="O498" s="64"/>
    </row>
    <row r="499" spans="8:15" ht="15" customHeight="1" x14ac:dyDescent="0.25">
      <c r="H499" s="64"/>
      <c r="I499" s="64"/>
      <c r="O499" s="64"/>
    </row>
    <row r="500" spans="8:15" ht="15" customHeight="1" x14ac:dyDescent="0.25">
      <c r="H500" s="64"/>
      <c r="I500" s="64"/>
      <c r="O500" s="64"/>
    </row>
    <row r="501" spans="8:15" ht="15" customHeight="1" x14ac:dyDescent="0.25">
      <c r="H501" s="64"/>
      <c r="I501" s="64"/>
      <c r="O501" s="64"/>
    </row>
    <row r="502" spans="8:15" ht="15" customHeight="1" x14ac:dyDescent="0.25">
      <c r="H502" s="64"/>
      <c r="I502" s="64"/>
      <c r="O502" s="64"/>
    </row>
    <row r="503" spans="8:15" ht="15" customHeight="1" x14ac:dyDescent="0.25">
      <c r="H503" s="64"/>
      <c r="I503" s="64"/>
      <c r="O503" s="64"/>
    </row>
    <row r="504" spans="8:15" ht="15" customHeight="1" x14ac:dyDescent="0.25">
      <c r="H504" s="64"/>
      <c r="I504" s="64"/>
      <c r="O504" s="64"/>
    </row>
    <row r="505" spans="8:15" ht="15" customHeight="1" x14ac:dyDescent="0.25">
      <c r="H505" s="64"/>
      <c r="I505" s="64"/>
      <c r="O505" s="64"/>
    </row>
    <row r="506" spans="8:15" ht="15" customHeight="1" x14ac:dyDescent="0.25">
      <c r="H506" s="64"/>
      <c r="I506" s="64"/>
      <c r="O506" s="64"/>
    </row>
    <row r="507" spans="8:15" ht="15" customHeight="1" x14ac:dyDescent="0.25">
      <c r="H507" s="64"/>
      <c r="I507" s="64"/>
      <c r="O507" s="64"/>
    </row>
    <row r="508" spans="8:15" ht="15" customHeight="1" x14ac:dyDescent="0.25">
      <c r="H508" s="64"/>
      <c r="I508" s="64"/>
      <c r="O508" s="64"/>
    </row>
    <row r="509" spans="8:15" ht="15" customHeight="1" x14ac:dyDescent="0.25">
      <c r="H509" s="64"/>
      <c r="I509" s="64"/>
      <c r="O509" s="64"/>
    </row>
    <row r="510" spans="8:15" ht="15" customHeight="1" x14ac:dyDescent="0.25">
      <c r="H510" s="64"/>
      <c r="I510" s="64"/>
      <c r="O510" s="64"/>
    </row>
    <row r="511" spans="8:15" ht="15" customHeight="1" x14ac:dyDescent="0.25">
      <c r="H511" s="64"/>
      <c r="I511" s="64"/>
      <c r="O511" s="64"/>
    </row>
    <row r="512" spans="8:15" ht="15" customHeight="1" x14ac:dyDescent="0.25">
      <c r="H512" s="64"/>
      <c r="I512" s="64"/>
      <c r="O512" s="64"/>
    </row>
    <row r="513" spans="8:15" ht="15" customHeight="1" x14ac:dyDescent="0.25">
      <c r="H513" s="64"/>
      <c r="I513" s="64"/>
      <c r="O513" s="64"/>
    </row>
    <row r="514" spans="8:15" ht="15" customHeight="1" x14ac:dyDescent="0.25">
      <c r="H514" s="64"/>
      <c r="I514" s="64"/>
      <c r="O514" s="64"/>
    </row>
    <row r="515" spans="8:15" ht="15" customHeight="1" x14ac:dyDescent="0.25">
      <c r="H515" s="64"/>
      <c r="I515" s="64"/>
      <c r="O515" s="64"/>
    </row>
    <row r="516" spans="8:15" ht="15" customHeight="1" x14ac:dyDescent="0.25">
      <c r="H516" s="64"/>
      <c r="I516" s="64"/>
      <c r="O516" s="64"/>
    </row>
    <row r="517" spans="8:15" ht="15" customHeight="1" x14ac:dyDescent="0.25">
      <c r="H517" s="64"/>
      <c r="I517" s="64"/>
      <c r="O517" s="64"/>
    </row>
    <row r="518" spans="8:15" ht="15" customHeight="1" x14ac:dyDescent="0.25">
      <c r="H518" s="64"/>
      <c r="I518" s="64"/>
      <c r="O518" s="64"/>
    </row>
    <row r="519" spans="8:15" ht="15" customHeight="1" x14ac:dyDescent="0.25">
      <c r="H519" s="64"/>
      <c r="I519" s="64"/>
      <c r="O519" s="64"/>
    </row>
    <row r="520" spans="8:15" ht="15" customHeight="1" x14ac:dyDescent="0.25">
      <c r="H520" s="64"/>
      <c r="I520" s="64"/>
      <c r="O520" s="64"/>
    </row>
    <row r="521" spans="8:15" ht="15" customHeight="1" x14ac:dyDescent="0.25">
      <c r="H521" s="64"/>
      <c r="I521" s="64"/>
      <c r="O521" s="64"/>
    </row>
    <row r="522" spans="8:15" ht="15" customHeight="1" x14ac:dyDescent="0.25">
      <c r="H522" s="64"/>
      <c r="I522" s="64"/>
      <c r="O522" s="64"/>
    </row>
    <row r="523" spans="8:15" ht="15" customHeight="1" x14ac:dyDescent="0.25">
      <c r="H523" s="64"/>
      <c r="I523" s="64"/>
      <c r="O523" s="64"/>
    </row>
    <row r="524" spans="8:15" ht="15" customHeight="1" x14ac:dyDescent="0.25">
      <c r="H524" s="64"/>
      <c r="I524" s="64"/>
      <c r="O524" s="64"/>
    </row>
    <row r="525" spans="8:15" ht="15" customHeight="1" x14ac:dyDescent="0.25">
      <c r="H525" s="64"/>
      <c r="I525" s="64"/>
      <c r="O525" s="64"/>
    </row>
    <row r="526" spans="8:15" ht="15" customHeight="1" x14ac:dyDescent="0.25">
      <c r="H526" s="64"/>
      <c r="I526" s="64"/>
      <c r="O526" s="64"/>
    </row>
    <row r="527" spans="8:15" ht="15" customHeight="1" x14ac:dyDescent="0.25">
      <c r="H527" s="64"/>
      <c r="I527" s="64"/>
      <c r="O527" s="64"/>
    </row>
    <row r="528" spans="8:15" ht="15" customHeight="1" x14ac:dyDescent="0.25">
      <c r="H528" s="64"/>
      <c r="I528" s="64"/>
      <c r="O528" s="64"/>
    </row>
    <row r="529" spans="8:15" ht="15" customHeight="1" x14ac:dyDescent="0.25">
      <c r="H529" s="64"/>
      <c r="I529" s="64"/>
      <c r="O529" s="64"/>
    </row>
    <row r="530" spans="8:15" ht="15" customHeight="1" x14ac:dyDescent="0.25">
      <c r="H530" s="64"/>
      <c r="I530" s="64"/>
      <c r="O530" s="64"/>
    </row>
    <row r="531" spans="8:15" ht="15" customHeight="1" x14ac:dyDescent="0.25">
      <c r="H531" s="64"/>
      <c r="I531" s="64"/>
      <c r="O531" s="64"/>
    </row>
    <row r="532" spans="8:15" ht="15" customHeight="1" x14ac:dyDescent="0.25">
      <c r="H532" s="64"/>
      <c r="I532" s="64"/>
      <c r="O532" s="64"/>
    </row>
    <row r="533" spans="8:15" ht="15" customHeight="1" x14ac:dyDescent="0.25">
      <c r="H533" s="64"/>
      <c r="I533" s="64"/>
      <c r="O533" s="64"/>
    </row>
    <row r="534" spans="8:15" ht="15" customHeight="1" x14ac:dyDescent="0.25">
      <c r="H534" s="64"/>
      <c r="I534" s="64"/>
      <c r="O534" s="64"/>
    </row>
    <row r="535" spans="8:15" ht="15" customHeight="1" x14ac:dyDescent="0.25">
      <c r="H535" s="64"/>
      <c r="I535" s="64"/>
      <c r="O535" s="64"/>
    </row>
    <row r="536" spans="8:15" ht="15" customHeight="1" x14ac:dyDescent="0.25">
      <c r="H536" s="64"/>
      <c r="I536" s="64"/>
      <c r="O536" s="64"/>
    </row>
    <row r="537" spans="8:15" ht="15" customHeight="1" x14ac:dyDescent="0.25">
      <c r="H537" s="64"/>
      <c r="I537" s="64"/>
      <c r="O537" s="64"/>
    </row>
    <row r="538" spans="8:15" ht="15" customHeight="1" x14ac:dyDescent="0.25">
      <c r="H538" s="64"/>
      <c r="I538" s="64"/>
      <c r="O538" s="64"/>
    </row>
    <row r="539" spans="8:15" ht="15" customHeight="1" x14ac:dyDescent="0.25">
      <c r="H539" s="64"/>
      <c r="I539" s="64"/>
      <c r="O539" s="64"/>
    </row>
    <row r="540" spans="8:15" ht="15" customHeight="1" x14ac:dyDescent="0.25">
      <c r="H540" s="64"/>
      <c r="I540" s="64"/>
      <c r="O540" s="64"/>
    </row>
    <row r="541" spans="8:15" ht="15" customHeight="1" x14ac:dyDescent="0.25">
      <c r="H541" s="64"/>
      <c r="I541" s="64"/>
      <c r="O541" s="64"/>
    </row>
    <row r="542" spans="8:15" ht="15" customHeight="1" x14ac:dyDescent="0.25">
      <c r="H542" s="64"/>
      <c r="I542" s="64"/>
      <c r="O542" s="64"/>
    </row>
    <row r="543" spans="8:15" ht="15" customHeight="1" x14ac:dyDescent="0.25">
      <c r="H543" s="64"/>
      <c r="I543" s="64"/>
      <c r="O543" s="64"/>
    </row>
    <row r="544" spans="8:15" ht="15" customHeight="1" x14ac:dyDescent="0.25">
      <c r="H544" s="64"/>
      <c r="I544" s="64"/>
      <c r="O544" s="64"/>
    </row>
    <row r="545" spans="8:15" ht="15" customHeight="1" x14ac:dyDescent="0.25">
      <c r="H545" s="64"/>
      <c r="I545" s="64"/>
      <c r="O545" s="64"/>
    </row>
    <row r="546" spans="8:15" ht="15" customHeight="1" x14ac:dyDescent="0.25">
      <c r="H546" s="64"/>
      <c r="I546" s="64"/>
      <c r="O546" s="64"/>
    </row>
    <row r="547" spans="8:15" ht="15" customHeight="1" x14ac:dyDescent="0.25">
      <c r="H547" s="64"/>
      <c r="I547" s="64"/>
      <c r="O547" s="64"/>
    </row>
    <row r="548" spans="8:15" ht="15" customHeight="1" x14ac:dyDescent="0.25">
      <c r="H548" s="64"/>
      <c r="I548" s="64"/>
      <c r="O548" s="64"/>
    </row>
    <row r="549" spans="8:15" ht="15" customHeight="1" x14ac:dyDescent="0.25">
      <c r="H549" s="64"/>
      <c r="I549" s="64"/>
      <c r="O549" s="64"/>
    </row>
    <row r="550" spans="8:15" ht="15" customHeight="1" x14ac:dyDescent="0.25">
      <c r="H550" s="64"/>
      <c r="I550" s="64"/>
      <c r="O550" s="64"/>
    </row>
    <row r="551" spans="8:15" ht="15" customHeight="1" x14ac:dyDescent="0.25">
      <c r="H551" s="64"/>
      <c r="I551" s="64"/>
      <c r="O551" s="64"/>
    </row>
    <row r="552" spans="8:15" ht="15" customHeight="1" x14ac:dyDescent="0.25">
      <c r="H552" s="64"/>
      <c r="I552" s="64"/>
      <c r="O552" s="64"/>
    </row>
    <row r="553" spans="8:15" ht="15" customHeight="1" x14ac:dyDescent="0.25">
      <c r="H553" s="64"/>
      <c r="I553" s="64"/>
      <c r="O553" s="64"/>
    </row>
    <row r="554" spans="8:15" ht="15" customHeight="1" x14ac:dyDescent="0.25">
      <c r="H554" s="64"/>
      <c r="I554" s="64"/>
      <c r="O554" s="64"/>
    </row>
    <row r="555" spans="8:15" ht="15" customHeight="1" x14ac:dyDescent="0.25">
      <c r="H555" s="64"/>
      <c r="I555" s="64"/>
      <c r="O555" s="64"/>
    </row>
    <row r="556" spans="8:15" ht="15" customHeight="1" x14ac:dyDescent="0.25">
      <c r="H556" s="64"/>
      <c r="I556" s="64"/>
      <c r="O556" s="64"/>
    </row>
    <row r="557" spans="8:15" ht="15" customHeight="1" x14ac:dyDescent="0.25">
      <c r="H557" s="64"/>
      <c r="I557" s="64"/>
      <c r="O557" s="64"/>
    </row>
    <row r="558" spans="8:15" ht="15" customHeight="1" x14ac:dyDescent="0.25">
      <c r="H558" s="64"/>
      <c r="I558" s="64"/>
      <c r="O558" s="64"/>
    </row>
    <row r="559" spans="8:15" ht="15" customHeight="1" x14ac:dyDescent="0.25">
      <c r="H559" s="64"/>
      <c r="I559" s="64"/>
      <c r="O559" s="64"/>
    </row>
    <row r="560" spans="8:15" ht="15" customHeight="1" x14ac:dyDescent="0.25">
      <c r="H560" s="64"/>
      <c r="I560" s="64"/>
      <c r="O560" s="64"/>
    </row>
    <row r="561" spans="8:15" ht="15" customHeight="1" x14ac:dyDescent="0.25">
      <c r="H561" s="64"/>
      <c r="I561" s="64"/>
      <c r="O561" s="64"/>
    </row>
    <row r="562" spans="8:15" ht="15" customHeight="1" x14ac:dyDescent="0.25">
      <c r="H562" s="64"/>
      <c r="I562" s="64"/>
      <c r="O562" s="64"/>
    </row>
    <row r="563" spans="8:15" ht="15" customHeight="1" x14ac:dyDescent="0.25">
      <c r="H563" s="64"/>
      <c r="I563" s="64"/>
      <c r="O563" s="64"/>
    </row>
    <row r="564" spans="8:15" ht="15" customHeight="1" x14ac:dyDescent="0.25">
      <c r="H564" s="64"/>
      <c r="I564" s="64"/>
      <c r="O564" s="64"/>
    </row>
    <row r="565" spans="8:15" ht="15" customHeight="1" x14ac:dyDescent="0.25">
      <c r="H565" s="64"/>
      <c r="I565" s="64"/>
      <c r="O565" s="64"/>
    </row>
    <row r="566" spans="8:15" ht="15" customHeight="1" x14ac:dyDescent="0.25">
      <c r="H566" s="64"/>
      <c r="I566" s="64"/>
      <c r="O566" s="64"/>
    </row>
    <row r="567" spans="8:15" ht="15" customHeight="1" x14ac:dyDescent="0.25">
      <c r="H567" s="64"/>
      <c r="I567" s="64"/>
      <c r="O567" s="64"/>
    </row>
    <row r="568" spans="8:15" ht="15" customHeight="1" x14ac:dyDescent="0.25">
      <c r="H568" s="64"/>
      <c r="I568" s="64"/>
      <c r="O568" s="64"/>
    </row>
    <row r="569" spans="8:15" ht="15" customHeight="1" x14ac:dyDescent="0.25">
      <c r="H569" s="64"/>
      <c r="I569" s="64"/>
      <c r="O569" s="64"/>
    </row>
    <row r="570" spans="8:15" ht="15" customHeight="1" x14ac:dyDescent="0.25">
      <c r="H570" s="64"/>
      <c r="I570" s="64"/>
      <c r="O570" s="64"/>
    </row>
    <row r="571" spans="8:15" ht="15" customHeight="1" x14ac:dyDescent="0.25">
      <c r="H571" s="64"/>
      <c r="I571" s="64"/>
      <c r="O571" s="64"/>
    </row>
    <row r="572" spans="8:15" ht="15" customHeight="1" x14ac:dyDescent="0.25">
      <c r="H572" s="64"/>
      <c r="I572" s="64"/>
      <c r="O572" s="64"/>
    </row>
    <row r="573" spans="8:15" ht="15" customHeight="1" x14ac:dyDescent="0.25">
      <c r="H573" s="64"/>
      <c r="I573" s="64"/>
      <c r="O573" s="64"/>
    </row>
    <row r="574" spans="8:15" ht="15" customHeight="1" x14ac:dyDescent="0.25">
      <c r="H574" s="64"/>
      <c r="I574" s="64"/>
      <c r="O574" s="64"/>
    </row>
    <row r="575" spans="8:15" ht="15" customHeight="1" x14ac:dyDescent="0.25">
      <c r="H575" s="64"/>
      <c r="I575" s="64"/>
      <c r="O575" s="64"/>
    </row>
    <row r="576" spans="8:15" ht="15" customHeight="1" x14ac:dyDescent="0.25">
      <c r="H576" s="64"/>
      <c r="I576" s="64"/>
      <c r="O576" s="64"/>
    </row>
    <row r="577" spans="8:15" ht="15" customHeight="1" x14ac:dyDescent="0.25">
      <c r="H577" s="64"/>
      <c r="I577" s="64"/>
      <c r="O577" s="64"/>
    </row>
    <row r="578" spans="8:15" ht="15" customHeight="1" x14ac:dyDescent="0.25">
      <c r="H578" s="64"/>
      <c r="I578" s="64"/>
      <c r="O578" s="64"/>
    </row>
    <row r="579" spans="8:15" ht="15" customHeight="1" x14ac:dyDescent="0.25">
      <c r="H579" s="64"/>
      <c r="I579" s="64"/>
      <c r="O579" s="64"/>
    </row>
    <row r="580" spans="8:15" ht="15" customHeight="1" x14ac:dyDescent="0.25">
      <c r="H580" s="64"/>
      <c r="I580" s="64"/>
      <c r="O580" s="64"/>
    </row>
    <row r="581" spans="8:15" ht="15" customHeight="1" x14ac:dyDescent="0.25">
      <c r="H581" s="64"/>
      <c r="I581" s="64"/>
      <c r="O581" s="64"/>
    </row>
    <row r="582" spans="8:15" ht="15" customHeight="1" x14ac:dyDescent="0.25">
      <c r="H582" s="64"/>
      <c r="I582" s="64"/>
      <c r="O582" s="64"/>
    </row>
    <row r="583" spans="8:15" ht="15" customHeight="1" x14ac:dyDescent="0.25">
      <c r="H583" s="64"/>
      <c r="I583" s="64"/>
      <c r="O583" s="64"/>
    </row>
    <row r="584" spans="8:15" ht="15" customHeight="1" x14ac:dyDescent="0.25">
      <c r="H584" s="64"/>
      <c r="I584" s="64"/>
      <c r="O584" s="64"/>
    </row>
    <row r="585" spans="8:15" ht="15" customHeight="1" x14ac:dyDescent="0.25">
      <c r="H585" s="64"/>
      <c r="I585" s="64"/>
      <c r="O585" s="64"/>
    </row>
    <row r="586" spans="8:15" ht="15" customHeight="1" x14ac:dyDescent="0.25">
      <c r="H586" s="64"/>
      <c r="I586" s="64"/>
      <c r="O586" s="64"/>
    </row>
    <row r="587" spans="8:15" ht="15" customHeight="1" x14ac:dyDescent="0.25">
      <c r="H587" s="64"/>
      <c r="I587" s="64"/>
      <c r="O587" s="64"/>
    </row>
    <row r="588" spans="8:15" ht="15" customHeight="1" x14ac:dyDescent="0.25">
      <c r="H588" s="64"/>
      <c r="I588" s="64"/>
      <c r="O588" s="64"/>
    </row>
    <row r="589" spans="8:15" ht="15" customHeight="1" x14ac:dyDescent="0.25">
      <c r="H589" s="64"/>
      <c r="I589" s="64"/>
      <c r="O589" s="64"/>
    </row>
    <row r="590" spans="8:15" ht="15" customHeight="1" x14ac:dyDescent="0.25">
      <c r="H590" s="64"/>
      <c r="I590" s="64"/>
      <c r="O590" s="64"/>
    </row>
    <row r="591" spans="8:15" ht="15" customHeight="1" x14ac:dyDescent="0.25">
      <c r="H591" s="64"/>
      <c r="I591" s="64"/>
      <c r="O591" s="64"/>
    </row>
    <row r="592" spans="8:15" ht="15" customHeight="1" x14ac:dyDescent="0.25">
      <c r="H592" s="64"/>
      <c r="I592" s="64"/>
      <c r="O592" s="64"/>
    </row>
    <row r="593" spans="8:15" ht="15" customHeight="1" x14ac:dyDescent="0.25">
      <c r="H593" s="64"/>
      <c r="I593" s="64"/>
      <c r="O593" s="64"/>
    </row>
    <row r="594" spans="8:15" ht="15" customHeight="1" x14ac:dyDescent="0.25">
      <c r="H594" s="64"/>
      <c r="I594" s="64"/>
      <c r="O594" s="64"/>
    </row>
    <row r="595" spans="8:15" ht="15" customHeight="1" x14ac:dyDescent="0.25">
      <c r="H595" s="64"/>
      <c r="I595" s="64"/>
      <c r="O595" s="64"/>
    </row>
    <row r="596" spans="8:15" ht="15" customHeight="1" x14ac:dyDescent="0.25">
      <c r="H596" s="64"/>
      <c r="I596" s="64"/>
      <c r="O596" s="64"/>
    </row>
    <row r="597" spans="8:15" ht="15" customHeight="1" x14ac:dyDescent="0.25">
      <c r="H597" s="64"/>
      <c r="I597" s="64"/>
      <c r="O597" s="64"/>
    </row>
    <row r="598" spans="8:15" ht="15" customHeight="1" x14ac:dyDescent="0.25">
      <c r="H598" s="64"/>
      <c r="I598" s="64"/>
      <c r="O598" s="64"/>
    </row>
    <row r="599" spans="8:15" ht="15" customHeight="1" x14ac:dyDescent="0.25">
      <c r="H599" s="64"/>
      <c r="I599" s="64"/>
      <c r="O599" s="64"/>
    </row>
    <row r="600" spans="8:15" ht="15" customHeight="1" x14ac:dyDescent="0.25">
      <c r="H600" s="64"/>
      <c r="I600" s="64"/>
      <c r="O600" s="64"/>
    </row>
    <row r="601" spans="8:15" ht="15" customHeight="1" x14ac:dyDescent="0.25">
      <c r="H601" s="64"/>
      <c r="I601" s="64"/>
      <c r="O601" s="64"/>
    </row>
    <row r="602" spans="8:15" ht="15" customHeight="1" x14ac:dyDescent="0.25">
      <c r="H602" s="64"/>
      <c r="I602" s="64"/>
      <c r="O602" s="64"/>
    </row>
    <row r="603" spans="8:15" ht="15" customHeight="1" x14ac:dyDescent="0.25">
      <c r="H603" s="64"/>
      <c r="I603" s="64"/>
      <c r="O603" s="64"/>
    </row>
    <row r="604" spans="8:15" ht="15" customHeight="1" x14ac:dyDescent="0.25">
      <c r="H604" s="64"/>
      <c r="I604" s="64"/>
      <c r="O604" s="64"/>
    </row>
    <row r="605" spans="8:15" ht="15" customHeight="1" x14ac:dyDescent="0.25">
      <c r="H605" s="64"/>
      <c r="I605" s="64"/>
      <c r="O605" s="64"/>
    </row>
    <row r="606" spans="8:15" ht="15" customHeight="1" x14ac:dyDescent="0.25">
      <c r="H606" s="64"/>
      <c r="I606" s="64"/>
      <c r="O606" s="64"/>
    </row>
    <row r="607" spans="8:15" ht="15" customHeight="1" x14ac:dyDescent="0.25">
      <c r="H607" s="64"/>
      <c r="I607" s="64"/>
      <c r="O607" s="64"/>
    </row>
    <row r="608" spans="8:15" ht="15" customHeight="1" x14ac:dyDescent="0.25">
      <c r="H608" s="64"/>
      <c r="I608" s="64"/>
      <c r="O608" s="64"/>
    </row>
    <row r="609" spans="8:15" ht="15" customHeight="1" x14ac:dyDescent="0.25">
      <c r="H609" s="64"/>
      <c r="I609" s="64"/>
      <c r="O609" s="64"/>
    </row>
    <row r="610" spans="8:15" ht="15" customHeight="1" x14ac:dyDescent="0.25">
      <c r="H610" s="64"/>
      <c r="I610" s="64"/>
      <c r="O610" s="64"/>
    </row>
    <row r="611" spans="8:15" ht="15" customHeight="1" x14ac:dyDescent="0.25">
      <c r="H611" s="64"/>
      <c r="I611" s="64"/>
      <c r="O611" s="64"/>
    </row>
    <row r="612" spans="8:15" ht="15" customHeight="1" x14ac:dyDescent="0.25">
      <c r="H612" s="64"/>
      <c r="I612" s="64"/>
      <c r="O612" s="64"/>
    </row>
    <row r="613" spans="8:15" ht="15" customHeight="1" x14ac:dyDescent="0.25">
      <c r="H613" s="64"/>
      <c r="I613" s="64"/>
      <c r="O613" s="64"/>
    </row>
    <row r="614" spans="8:15" ht="15" customHeight="1" x14ac:dyDescent="0.25">
      <c r="H614" s="64"/>
      <c r="I614" s="64"/>
      <c r="O614" s="64"/>
    </row>
    <row r="615" spans="8:15" ht="15" customHeight="1" x14ac:dyDescent="0.25">
      <c r="H615" s="64"/>
      <c r="I615" s="64"/>
      <c r="O615" s="64"/>
    </row>
    <row r="616" spans="8:15" ht="15" customHeight="1" x14ac:dyDescent="0.25">
      <c r="H616" s="64"/>
      <c r="I616" s="64"/>
      <c r="O616" s="64"/>
    </row>
    <row r="617" spans="8:15" ht="15" customHeight="1" x14ac:dyDescent="0.25">
      <c r="H617" s="64"/>
      <c r="I617" s="64"/>
      <c r="O617" s="64"/>
    </row>
    <row r="618" spans="8:15" ht="15" customHeight="1" x14ac:dyDescent="0.25">
      <c r="H618" s="64"/>
      <c r="I618" s="64"/>
      <c r="O618" s="64"/>
    </row>
    <row r="619" spans="8:15" ht="15" customHeight="1" x14ac:dyDescent="0.25">
      <c r="H619" s="64"/>
      <c r="I619" s="64"/>
      <c r="O619" s="64"/>
    </row>
    <row r="620" spans="8:15" ht="15" customHeight="1" x14ac:dyDescent="0.25">
      <c r="H620" s="64"/>
      <c r="I620" s="64"/>
      <c r="O620" s="64"/>
    </row>
    <row r="621" spans="8:15" ht="15" customHeight="1" x14ac:dyDescent="0.25">
      <c r="H621" s="64"/>
      <c r="I621" s="64"/>
      <c r="O621" s="64"/>
    </row>
    <row r="622" spans="8:15" ht="15" customHeight="1" x14ac:dyDescent="0.25">
      <c r="H622" s="64"/>
      <c r="I622" s="64"/>
      <c r="O622" s="64"/>
    </row>
    <row r="623" spans="8:15" ht="15" customHeight="1" x14ac:dyDescent="0.25">
      <c r="H623" s="64"/>
      <c r="I623" s="64"/>
      <c r="O623" s="64"/>
    </row>
    <row r="624" spans="8:15" ht="15" customHeight="1" x14ac:dyDescent="0.25">
      <c r="H624" s="64"/>
      <c r="I624" s="64"/>
      <c r="O624" s="64"/>
    </row>
    <row r="625" spans="8:15" ht="15" customHeight="1" x14ac:dyDescent="0.25">
      <c r="H625" s="64"/>
      <c r="I625" s="64"/>
      <c r="O625" s="64"/>
    </row>
    <row r="626" spans="8:15" ht="15" customHeight="1" x14ac:dyDescent="0.25">
      <c r="H626" s="64"/>
      <c r="I626" s="64"/>
      <c r="O626" s="64"/>
    </row>
    <row r="627" spans="8:15" ht="15" customHeight="1" x14ac:dyDescent="0.25">
      <c r="H627" s="64"/>
      <c r="I627" s="64"/>
      <c r="O627" s="64"/>
    </row>
    <row r="628" spans="8:15" ht="15" customHeight="1" x14ac:dyDescent="0.25">
      <c r="H628" s="64"/>
      <c r="I628" s="64"/>
      <c r="O628" s="64"/>
    </row>
    <row r="629" spans="8:15" ht="15" customHeight="1" x14ac:dyDescent="0.25">
      <c r="H629" s="64"/>
      <c r="I629" s="64"/>
      <c r="O629" s="64"/>
    </row>
    <row r="630" spans="8:15" ht="15" customHeight="1" x14ac:dyDescent="0.25">
      <c r="H630" s="64"/>
      <c r="I630" s="64"/>
      <c r="O630" s="64"/>
    </row>
    <row r="631" spans="8:15" ht="15" customHeight="1" x14ac:dyDescent="0.25">
      <c r="H631" s="64"/>
      <c r="I631" s="64"/>
      <c r="O631" s="64"/>
    </row>
    <row r="632" spans="8:15" ht="15" customHeight="1" x14ac:dyDescent="0.25">
      <c r="H632" s="64"/>
      <c r="I632" s="64"/>
      <c r="O632" s="64"/>
    </row>
    <row r="633" spans="8:15" ht="15" customHeight="1" x14ac:dyDescent="0.25">
      <c r="H633" s="64"/>
      <c r="I633" s="64"/>
      <c r="O633" s="64"/>
    </row>
    <row r="634" spans="8:15" ht="15" customHeight="1" x14ac:dyDescent="0.25">
      <c r="H634" s="64"/>
      <c r="I634" s="64"/>
      <c r="O634" s="64"/>
    </row>
    <row r="635" spans="8:15" ht="15" customHeight="1" x14ac:dyDescent="0.25">
      <c r="H635" s="64"/>
      <c r="I635" s="64"/>
      <c r="O635" s="64"/>
    </row>
    <row r="636" spans="8:15" ht="15" customHeight="1" x14ac:dyDescent="0.25">
      <c r="H636" s="64"/>
      <c r="I636" s="64"/>
      <c r="O636" s="64"/>
    </row>
    <row r="637" spans="8:15" ht="15" customHeight="1" x14ac:dyDescent="0.25">
      <c r="H637" s="64"/>
      <c r="I637" s="64"/>
      <c r="O637" s="64"/>
    </row>
    <row r="638" spans="8:15" ht="15" customHeight="1" x14ac:dyDescent="0.25">
      <c r="H638" s="64"/>
      <c r="I638" s="64"/>
      <c r="O638" s="64"/>
    </row>
    <row r="639" spans="8:15" ht="15" customHeight="1" x14ac:dyDescent="0.25">
      <c r="H639" s="64"/>
      <c r="I639" s="64"/>
      <c r="O639" s="64"/>
    </row>
    <row r="640" spans="8:15" ht="15" customHeight="1" x14ac:dyDescent="0.25">
      <c r="H640" s="64"/>
      <c r="I640" s="64"/>
      <c r="O640" s="64"/>
    </row>
    <row r="641" spans="8:15" ht="15" customHeight="1" x14ac:dyDescent="0.25">
      <c r="H641" s="64"/>
      <c r="I641" s="64"/>
      <c r="O641" s="64"/>
    </row>
    <row r="642" spans="8:15" ht="15" customHeight="1" x14ac:dyDescent="0.25">
      <c r="H642" s="64"/>
      <c r="I642" s="64"/>
      <c r="O642" s="64"/>
    </row>
    <row r="643" spans="8:15" ht="15" customHeight="1" x14ac:dyDescent="0.25">
      <c r="H643" s="64"/>
      <c r="I643" s="64"/>
      <c r="O643" s="64"/>
    </row>
    <row r="644" spans="8:15" ht="15" customHeight="1" x14ac:dyDescent="0.25">
      <c r="H644" s="64"/>
      <c r="I644" s="64"/>
      <c r="O644" s="64"/>
    </row>
    <row r="645" spans="8:15" ht="15" customHeight="1" x14ac:dyDescent="0.25">
      <c r="H645" s="64"/>
      <c r="I645" s="64"/>
      <c r="O645" s="64"/>
    </row>
    <row r="646" spans="8:15" ht="15" customHeight="1" x14ac:dyDescent="0.25">
      <c r="H646" s="64"/>
      <c r="I646" s="64"/>
      <c r="O646" s="64"/>
    </row>
    <row r="647" spans="8:15" ht="15" customHeight="1" x14ac:dyDescent="0.25">
      <c r="H647" s="64"/>
      <c r="I647" s="64"/>
      <c r="O647" s="64"/>
    </row>
    <row r="648" spans="8:15" ht="15" customHeight="1" x14ac:dyDescent="0.25">
      <c r="H648" s="64"/>
      <c r="I648" s="64"/>
      <c r="O648" s="64"/>
    </row>
    <row r="649" spans="8:15" ht="15" customHeight="1" x14ac:dyDescent="0.25">
      <c r="H649" s="64"/>
      <c r="I649" s="64"/>
      <c r="O649" s="64"/>
    </row>
    <row r="650" spans="8:15" ht="15" customHeight="1" x14ac:dyDescent="0.25">
      <c r="H650" s="64"/>
      <c r="I650" s="64"/>
      <c r="O650" s="64"/>
    </row>
    <row r="651" spans="8:15" ht="15" customHeight="1" x14ac:dyDescent="0.25">
      <c r="H651" s="64"/>
      <c r="I651" s="64"/>
      <c r="O651" s="64"/>
    </row>
    <row r="652" spans="8:15" ht="15" customHeight="1" x14ac:dyDescent="0.25">
      <c r="H652" s="64"/>
      <c r="I652" s="64"/>
      <c r="O652" s="64"/>
    </row>
    <row r="653" spans="8:15" ht="15" customHeight="1" x14ac:dyDescent="0.25">
      <c r="H653" s="64"/>
      <c r="I653" s="64"/>
      <c r="O653" s="64"/>
    </row>
    <row r="654" spans="8:15" ht="15" customHeight="1" x14ac:dyDescent="0.25">
      <c r="H654" s="64"/>
      <c r="I654" s="64"/>
      <c r="O654" s="64"/>
    </row>
    <row r="655" spans="8:15" ht="15" customHeight="1" x14ac:dyDescent="0.25">
      <c r="H655" s="64"/>
      <c r="I655" s="64"/>
      <c r="O655" s="64"/>
    </row>
    <row r="656" spans="8:15" ht="15" customHeight="1" x14ac:dyDescent="0.25">
      <c r="H656" s="64"/>
      <c r="I656" s="64"/>
      <c r="O656" s="64"/>
    </row>
    <row r="657" spans="8:15" ht="15" customHeight="1" x14ac:dyDescent="0.25">
      <c r="H657" s="64"/>
      <c r="I657" s="64"/>
      <c r="O657" s="64"/>
    </row>
    <row r="658" spans="8:15" ht="15" customHeight="1" x14ac:dyDescent="0.25">
      <c r="H658" s="64"/>
      <c r="I658" s="64"/>
      <c r="O658" s="64"/>
    </row>
    <row r="659" spans="8:15" ht="15" customHeight="1" x14ac:dyDescent="0.25">
      <c r="H659" s="64"/>
      <c r="I659" s="64"/>
      <c r="O659" s="64"/>
    </row>
    <row r="660" spans="8:15" ht="15" customHeight="1" x14ac:dyDescent="0.25">
      <c r="H660" s="64"/>
      <c r="I660" s="64"/>
      <c r="O660" s="64"/>
    </row>
    <row r="661" spans="8:15" ht="15" customHeight="1" x14ac:dyDescent="0.25">
      <c r="H661" s="64"/>
      <c r="I661" s="64"/>
      <c r="O661" s="64"/>
    </row>
    <row r="662" spans="8:15" ht="15" customHeight="1" x14ac:dyDescent="0.25">
      <c r="H662" s="64"/>
      <c r="I662" s="64"/>
      <c r="O662" s="64"/>
    </row>
    <row r="663" spans="8:15" ht="15" customHeight="1" x14ac:dyDescent="0.25">
      <c r="H663" s="64"/>
      <c r="I663" s="64"/>
      <c r="O663" s="64"/>
    </row>
    <row r="664" spans="8:15" ht="15" customHeight="1" x14ac:dyDescent="0.25">
      <c r="H664" s="64"/>
      <c r="I664" s="64"/>
      <c r="O664" s="64"/>
    </row>
    <row r="665" spans="8:15" ht="15" customHeight="1" x14ac:dyDescent="0.25">
      <c r="H665" s="64"/>
      <c r="I665" s="64"/>
      <c r="O665" s="64"/>
    </row>
    <row r="666" spans="8:15" ht="15" customHeight="1" x14ac:dyDescent="0.25">
      <c r="H666" s="64"/>
      <c r="I666" s="64"/>
      <c r="O666" s="64"/>
    </row>
    <row r="667" spans="8:15" ht="15" customHeight="1" x14ac:dyDescent="0.25">
      <c r="H667" s="64"/>
      <c r="I667" s="64"/>
      <c r="O667" s="64"/>
    </row>
    <row r="668" spans="8:15" ht="15" customHeight="1" x14ac:dyDescent="0.25">
      <c r="H668" s="64"/>
      <c r="I668" s="64"/>
      <c r="O668" s="64"/>
    </row>
    <row r="669" spans="8:15" ht="15" customHeight="1" x14ac:dyDescent="0.25">
      <c r="H669" s="64"/>
      <c r="I669" s="64"/>
      <c r="O669" s="64"/>
    </row>
    <row r="670" spans="8:15" ht="15" customHeight="1" x14ac:dyDescent="0.25">
      <c r="H670" s="64"/>
      <c r="I670" s="64"/>
      <c r="O670" s="64"/>
    </row>
    <row r="671" spans="8:15" ht="15" customHeight="1" x14ac:dyDescent="0.25">
      <c r="H671" s="64"/>
      <c r="I671" s="64"/>
      <c r="O671" s="64"/>
    </row>
    <row r="672" spans="8:15" ht="15" customHeight="1" x14ac:dyDescent="0.25">
      <c r="H672" s="64"/>
      <c r="I672" s="64"/>
      <c r="O672" s="64"/>
    </row>
    <row r="673" spans="8:15" ht="15" customHeight="1" x14ac:dyDescent="0.25">
      <c r="H673" s="64"/>
      <c r="I673" s="64"/>
      <c r="O673" s="64"/>
    </row>
    <row r="674" spans="8:15" ht="15" customHeight="1" x14ac:dyDescent="0.25">
      <c r="H674" s="64"/>
      <c r="I674" s="64"/>
      <c r="O674" s="64"/>
    </row>
    <row r="675" spans="8:15" ht="15" customHeight="1" x14ac:dyDescent="0.25">
      <c r="H675" s="64"/>
      <c r="I675" s="64"/>
      <c r="O675" s="64"/>
    </row>
    <row r="676" spans="8:15" ht="15" customHeight="1" x14ac:dyDescent="0.25">
      <c r="H676" s="64"/>
      <c r="I676" s="64"/>
      <c r="O676" s="64"/>
    </row>
    <row r="677" spans="8:15" ht="15" customHeight="1" x14ac:dyDescent="0.25">
      <c r="H677" s="64"/>
      <c r="I677" s="64"/>
      <c r="O677" s="64"/>
    </row>
    <row r="678" spans="8:15" ht="15" customHeight="1" x14ac:dyDescent="0.25">
      <c r="H678" s="64"/>
      <c r="I678" s="64"/>
      <c r="O678" s="64"/>
    </row>
    <row r="679" spans="8:15" ht="15" customHeight="1" x14ac:dyDescent="0.25">
      <c r="H679" s="64"/>
      <c r="I679" s="64"/>
      <c r="O679" s="64"/>
    </row>
    <row r="680" spans="8:15" ht="15" customHeight="1" x14ac:dyDescent="0.25">
      <c r="H680" s="64"/>
      <c r="I680" s="64"/>
      <c r="O680" s="64"/>
    </row>
    <row r="681" spans="8:15" ht="15" customHeight="1" x14ac:dyDescent="0.25">
      <c r="H681" s="64"/>
      <c r="I681" s="64"/>
      <c r="O681" s="64"/>
    </row>
    <row r="682" spans="8:15" ht="15" customHeight="1" x14ac:dyDescent="0.25">
      <c r="H682" s="64"/>
      <c r="I682" s="64"/>
      <c r="O682" s="64"/>
    </row>
    <row r="683" spans="8:15" ht="15" customHeight="1" x14ac:dyDescent="0.25">
      <c r="H683" s="64"/>
      <c r="I683" s="64"/>
      <c r="O683" s="64"/>
    </row>
    <row r="684" spans="8:15" ht="15" customHeight="1" x14ac:dyDescent="0.25">
      <c r="H684" s="64"/>
      <c r="I684" s="64"/>
      <c r="O684" s="64"/>
    </row>
    <row r="685" spans="8:15" ht="15" customHeight="1" x14ac:dyDescent="0.25">
      <c r="H685" s="64"/>
      <c r="I685" s="64"/>
      <c r="O685" s="64"/>
    </row>
    <row r="686" spans="8:15" ht="15" customHeight="1" x14ac:dyDescent="0.25">
      <c r="H686" s="64"/>
      <c r="I686" s="64"/>
      <c r="O686" s="64"/>
    </row>
    <row r="687" spans="8:15" ht="15" customHeight="1" x14ac:dyDescent="0.25">
      <c r="H687" s="64"/>
      <c r="I687" s="64"/>
      <c r="O687" s="64"/>
    </row>
    <row r="688" spans="8:15" ht="15" customHeight="1" x14ac:dyDescent="0.25">
      <c r="H688" s="64"/>
      <c r="I688" s="64"/>
      <c r="O688" s="64"/>
    </row>
    <row r="689" spans="8:15" ht="15" customHeight="1" x14ac:dyDescent="0.25">
      <c r="H689" s="64"/>
      <c r="I689" s="64"/>
      <c r="O689" s="64"/>
    </row>
    <row r="690" spans="8:15" ht="15" customHeight="1" x14ac:dyDescent="0.25">
      <c r="H690" s="64"/>
      <c r="I690" s="64"/>
      <c r="O690" s="64"/>
    </row>
    <row r="691" spans="8:15" ht="15" customHeight="1" x14ac:dyDescent="0.25">
      <c r="H691" s="64"/>
      <c r="I691" s="64"/>
      <c r="O691" s="64"/>
    </row>
    <row r="692" spans="8:15" ht="15" customHeight="1" x14ac:dyDescent="0.25">
      <c r="H692" s="64"/>
      <c r="I692" s="64"/>
      <c r="O692" s="64"/>
    </row>
    <row r="693" spans="8:15" ht="15" customHeight="1" x14ac:dyDescent="0.25">
      <c r="H693" s="64"/>
      <c r="I693" s="64"/>
      <c r="O693" s="64"/>
    </row>
    <row r="694" spans="8:15" ht="15" customHeight="1" x14ac:dyDescent="0.25">
      <c r="H694" s="64"/>
      <c r="I694" s="64"/>
      <c r="O694" s="64"/>
    </row>
    <row r="695" spans="8:15" ht="15" customHeight="1" x14ac:dyDescent="0.25">
      <c r="H695" s="64"/>
      <c r="I695" s="64"/>
      <c r="O695" s="64"/>
    </row>
    <row r="696" spans="8:15" ht="15" customHeight="1" x14ac:dyDescent="0.25">
      <c r="H696" s="64"/>
      <c r="I696" s="64"/>
      <c r="O696" s="64"/>
    </row>
    <row r="697" spans="8:15" ht="15" customHeight="1" x14ac:dyDescent="0.25">
      <c r="H697" s="64"/>
      <c r="I697" s="64"/>
      <c r="O697" s="64"/>
    </row>
    <row r="698" spans="8:15" ht="15" customHeight="1" x14ac:dyDescent="0.25">
      <c r="H698" s="64"/>
      <c r="I698" s="64"/>
      <c r="O698" s="64"/>
    </row>
    <row r="699" spans="8:15" ht="15" customHeight="1" x14ac:dyDescent="0.25">
      <c r="H699" s="64"/>
      <c r="I699" s="64"/>
      <c r="O699" s="64"/>
    </row>
    <row r="700" spans="8:15" ht="15" customHeight="1" x14ac:dyDescent="0.25">
      <c r="H700" s="64"/>
      <c r="I700" s="64"/>
      <c r="O700" s="64"/>
    </row>
    <row r="701" spans="8:15" ht="15" customHeight="1" x14ac:dyDescent="0.25">
      <c r="H701" s="64"/>
      <c r="I701" s="64"/>
      <c r="O701" s="64"/>
    </row>
    <row r="702" spans="8:15" ht="15" customHeight="1" x14ac:dyDescent="0.25">
      <c r="H702" s="64"/>
      <c r="I702" s="64"/>
      <c r="O702" s="64"/>
    </row>
    <row r="703" spans="8:15" ht="15" customHeight="1" x14ac:dyDescent="0.25">
      <c r="H703" s="64"/>
      <c r="I703" s="64"/>
      <c r="O703" s="64"/>
    </row>
    <row r="704" spans="8:15" ht="15" customHeight="1" x14ac:dyDescent="0.25">
      <c r="H704" s="64"/>
      <c r="I704" s="64"/>
      <c r="O704" s="64"/>
    </row>
    <row r="705" spans="8:15" ht="15" customHeight="1" x14ac:dyDescent="0.25">
      <c r="H705" s="64"/>
      <c r="I705" s="64"/>
      <c r="O705" s="64"/>
    </row>
    <row r="706" spans="8:15" ht="15" customHeight="1" x14ac:dyDescent="0.25">
      <c r="H706" s="64"/>
      <c r="I706" s="64"/>
      <c r="O706" s="64"/>
    </row>
    <row r="707" spans="8:15" ht="15" customHeight="1" x14ac:dyDescent="0.25">
      <c r="H707" s="64"/>
      <c r="I707" s="64"/>
      <c r="O707" s="64"/>
    </row>
    <row r="708" spans="8:15" ht="15" customHeight="1" x14ac:dyDescent="0.25">
      <c r="H708" s="64"/>
      <c r="I708" s="64"/>
      <c r="O708" s="64"/>
    </row>
    <row r="709" spans="8:15" ht="15" customHeight="1" x14ac:dyDescent="0.25">
      <c r="H709" s="64"/>
      <c r="I709" s="64"/>
      <c r="O709" s="64"/>
    </row>
    <row r="710" spans="8:15" ht="15" customHeight="1" x14ac:dyDescent="0.25">
      <c r="H710" s="64"/>
      <c r="I710" s="64"/>
      <c r="O710" s="64"/>
    </row>
    <row r="711" spans="8:15" ht="15" customHeight="1" x14ac:dyDescent="0.25">
      <c r="H711" s="64"/>
      <c r="I711" s="64"/>
      <c r="O711" s="64"/>
    </row>
    <row r="712" spans="8:15" ht="15" customHeight="1" x14ac:dyDescent="0.25">
      <c r="H712" s="64"/>
      <c r="I712" s="64"/>
      <c r="O712" s="64"/>
    </row>
    <row r="713" spans="8:15" ht="15" customHeight="1" x14ac:dyDescent="0.25">
      <c r="H713" s="64"/>
      <c r="I713" s="64"/>
      <c r="O713" s="64"/>
    </row>
    <row r="714" spans="8:15" ht="15" customHeight="1" x14ac:dyDescent="0.25">
      <c r="H714" s="64"/>
      <c r="I714" s="64"/>
      <c r="O714" s="64"/>
    </row>
    <row r="715" spans="8:15" ht="15" customHeight="1" x14ac:dyDescent="0.25">
      <c r="H715" s="64"/>
      <c r="I715" s="64"/>
      <c r="O715" s="64"/>
    </row>
    <row r="716" spans="8:15" ht="15" customHeight="1" x14ac:dyDescent="0.25">
      <c r="H716" s="64"/>
      <c r="I716" s="64"/>
      <c r="O716" s="64"/>
    </row>
    <row r="717" spans="8:15" ht="15" customHeight="1" x14ac:dyDescent="0.25">
      <c r="H717" s="64"/>
      <c r="I717" s="64"/>
      <c r="O717" s="64"/>
    </row>
    <row r="718" spans="8:15" ht="15" customHeight="1" x14ac:dyDescent="0.25">
      <c r="H718" s="64"/>
      <c r="I718" s="64"/>
      <c r="O718" s="64"/>
    </row>
    <row r="719" spans="8:15" ht="15" customHeight="1" x14ac:dyDescent="0.25">
      <c r="H719" s="64"/>
      <c r="I719" s="64"/>
      <c r="O719" s="64"/>
    </row>
    <row r="720" spans="8:15" ht="15" customHeight="1" x14ac:dyDescent="0.25">
      <c r="H720" s="64"/>
      <c r="I720" s="64"/>
      <c r="O720" s="64"/>
    </row>
    <row r="721" spans="8:15" ht="15" customHeight="1" x14ac:dyDescent="0.25">
      <c r="H721" s="64"/>
      <c r="I721" s="64"/>
      <c r="O721" s="64"/>
    </row>
    <row r="722" spans="8:15" ht="15" customHeight="1" x14ac:dyDescent="0.25">
      <c r="H722" s="64"/>
      <c r="I722" s="64"/>
      <c r="O722" s="64"/>
    </row>
    <row r="723" spans="8:15" ht="15" customHeight="1" x14ac:dyDescent="0.25">
      <c r="H723" s="64"/>
      <c r="I723" s="64"/>
      <c r="O723" s="64"/>
    </row>
    <row r="724" spans="8:15" ht="15" customHeight="1" x14ac:dyDescent="0.25">
      <c r="H724" s="64"/>
      <c r="I724" s="64"/>
      <c r="O724" s="64"/>
    </row>
    <row r="725" spans="8:15" ht="15" customHeight="1" x14ac:dyDescent="0.25">
      <c r="H725" s="64"/>
      <c r="I725" s="64"/>
      <c r="O725" s="64"/>
    </row>
    <row r="726" spans="8:15" ht="15" customHeight="1" x14ac:dyDescent="0.25">
      <c r="H726" s="64"/>
      <c r="I726" s="64"/>
      <c r="O726" s="64"/>
    </row>
    <row r="727" spans="8:15" ht="15" customHeight="1" x14ac:dyDescent="0.25">
      <c r="H727" s="64"/>
      <c r="I727" s="64"/>
      <c r="O727" s="64"/>
    </row>
    <row r="728" spans="8:15" ht="15" customHeight="1" x14ac:dyDescent="0.25">
      <c r="H728" s="64"/>
      <c r="I728" s="64"/>
      <c r="O728" s="64"/>
    </row>
    <row r="729" spans="8:15" ht="15" customHeight="1" x14ac:dyDescent="0.25">
      <c r="H729" s="64"/>
      <c r="I729" s="64"/>
      <c r="O729" s="64"/>
    </row>
    <row r="730" spans="8:15" ht="15" customHeight="1" x14ac:dyDescent="0.25">
      <c r="H730" s="64"/>
      <c r="I730" s="64"/>
      <c r="O730" s="64"/>
    </row>
    <row r="731" spans="8:15" ht="15" customHeight="1" x14ac:dyDescent="0.25">
      <c r="H731" s="64"/>
      <c r="I731" s="64"/>
      <c r="O731" s="64"/>
    </row>
    <row r="732" spans="8:15" ht="15" customHeight="1" x14ac:dyDescent="0.25">
      <c r="H732" s="64"/>
      <c r="I732" s="64"/>
      <c r="O732" s="64"/>
    </row>
    <row r="733" spans="8:15" ht="15" customHeight="1" x14ac:dyDescent="0.25">
      <c r="H733" s="64"/>
      <c r="I733" s="64"/>
      <c r="O733" s="64"/>
    </row>
    <row r="734" spans="8:15" ht="15" customHeight="1" x14ac:dyDescent="0.25">
      <c r="H734" s="64"/>
      <c r="I734" s="64"/>
      <c r="O734" s="64"/>
    </row>
    <row r="735" spans="8:15" ht="15" customHeight="1" x14ac:dyDescent="0.25">
      <c r="H735" s="64"/>
      <c r="I735" s="64"/>
      <c r="O735" s="64"/>
    </row>
    <row r="736" spans="8:15" ht="15" customHeight="1" x14ac:dyDescent="0.25">
      <c r="H736" s="64"/>
      <c r="I736" s="64"/>
      <c r="O736" s="64"/>
    </row>
    <row r="737" spans="8:15" ht="15" customHeight="1" x14ac:dyDescent="0.25">
      <c r="H737" s="64"/>
      <c r="I737" s="64"/>
      <c r="O737" s="64"/>
    </row>
    <row r="738" spans="8:15" ht="15" customHeight="1" x14ac:dyDescent="0.25">
      <c r="H738" s="64"/>
      <c r="I738" s="64"/>
      <c r="O738" s="64"/>
    </row>
    <row r="739" spans="8:15" ht="15" customHeight="1" x14ac:dyDescent="0.25">
      <c r="H739" s="64"/>
      <c r="I739" s="64"/>
      <c r="O739" s="64"/>
    </row>
    <row r="740" spans="8:15" ht="15" customHeight="1" x14ac:dyDescent="0.25">
      <c r="H740" s="64"/>
      <c r="I740" s="64"/>
      <c r="O740" s="64"/>
    </row>
    <row r="741" spans="8:15" ht="15" customHeight="1" x14ac:dyDescent="0.25">
      <c r="H741" s="64"/>
      <c r="I741" s="64"/>
      <c r="O741" s="64"/>
    </row>
    <row r="742" spans="8:15" ht="15" customHeight="1" x14ac:dyDescent="0.25">
      <c r="H742" s="64"/>
      <c r="I742" s="64"/>
      <c r="O742" s="64"/>
    </row>
    <row r="743" spans="8:15" ht="15" customHeight="1" x14ac:dyDescent="0.25">
      <c r="H743" s="64"/>
      <c r="I743" s="64"/>
      <c r="O743" s="64"/>
    </row>
    <row r="744" spans="8:15" ht="15" customHeight="1" x14ac:dyDescent="0.25">
      <c r="H744" s="64"/>
      <c r="I744" s="64"/>
      <c r="O744" s="64"/>
    </row>
    <row r="745" spans="8:15" ht="15" customHeight="1" x14ac:dyDescent="0.25">
      <c r="H745" s="64"/>
      <c r="I745" s="64"/>
      <c r="O745" s="64"/>
    </row>
    <row r="746" spans="8:15" ht="15" customHeight="1" x14ac:dyDescent="0.25">
      <c r="H746" s="64"/>
      <c r="I746" s="64"/>
      <c r="O746" s="64"/>
    </row>
    <row r="747" spans="8:15" ht="15" customHeight="1" x14ac:dyDescent="0.25">
      <c r="H747" s="64"/>
      <c r="I747" s="64"/>
      <c r="O747" s="64"/>
    </row>
    <row r="748" spans="8:15" ht="15" customHeight="1" x14ac:dyDescent="0.25">
      <c r="H748" s="64"/>
      <c r="I748" s="64"/>
      <c r="O748" s="64"/>
    </row>
    <row r="749" spans="8:15" ht="15" customHeight="1" x14ac:dyDescent="0.25">
      <c r="H749" s="64"/>
      <c r="I749" s="64"/>
      <c r="O749" s="64"/>
    </row>
    <row r="750" spans="8:15" ht="15" customHeight="1" x14ac:dyDescent="0.25">
      <c r="H750" s="64"/>
      <c r="I750" s="64"/>
      <c r="O750" s="64"/>
    </row>
    <row r="751" spans="8:15" ht="15" customHeight="1" x14ac:dyDescent="0.25">
      <c r="H751" s="64"/>
      <c r="I751" s="64"/>
      <c r="O751" s="64"/>
    </row>
    <row r="752" spans="8:15" ht="15" customHeight="1" x14ac:dyDescent="0.25">
      <c r="H752" s="64"/>
      <c r="I752" s="64"/>
      <c r="O752" s="64"/>
    </row>
    <row r="753" spans="8:15" ht="15" customHeight="1" x14ac:dyDescent="0.25">
      <c r="H753" s="64"/>
      <c r="I753" s="64"/>
      <c r="O753" s="64"/>
    </row>
    <row r="754" spans="8:15" ht="15" customHeight="1" x14ac:dyDescent="0.25">
      <c r="H754" s="64"/>
      <c r="I754" s="64"/>
      <c r="O754" s="64"/>
    </row>
    <row r="755" spans="8:15" ht="15" customHeight="1" x14ac:dyDescent="0.25">
      <c r="H755" s="64"/>
      <c r="I755" s="64"/>
      <c r="O755" s="64"/>
    </row>
    <row r="756" spans="8:15" ht="15" customHeight="1" x14ac:dyDescent="0.25">
      <c r="H756" s="64"/>
      <c r="I756" s="64"/>
      <c r="O756" s="64"/>
    </row>
    <row r="757" spans="8:15" ht="15" customHeight="1" x14ac:dyDescent="0.25">
      <c r="H757" s="64"/>
      <c r="I757" s="64"/>
      <c r="O757" s="64"/>
    </row>
    <row r="758" spans="8:15" ht="15" customHeight="1" x14ac:dyDescent="0.25">
      <c r="H758" s="64"/>
      <c r="I758" s="64"/>
      <c r="O758" s="64"/>
    </row>
    <row r="759" spans="8:15" ht="15" customHeight="1" x14ac:dyDescent="0.25">
      <c r="H759" s="64"/>
      <c r="I759" s="64"/>
      <c r="O759" s="64"/>
    </row>
    <row r="760" spans="8:15" ht="15" customHeight="1" x14ac:dyDescent="0.25">
      <c r="H760" s="64"/>
      <c r="I760" s="64"/>
      <c r="O760" s="64"/>
    </row>
    <row r="761" spans="8:15" ht="15" customHeight="1" x14ac:dyDescent="0.25">
      <c r="H761" s="64"/>
      <c r="I761" s="64"/>
      <c r="O761" s="64"/>
    </row>
    <row r="762" spans="8:15" ht="15" customHeight="1" x14ac:dyDescent="0.25">
      <c r="H762" s="64"/>
      <c r="I762" s="64"/>
      <c r="O762" s="64"/>
    </row>
    <row r="763" spans="8:15" ht="15" customHeight="1" x14ac:dyDescent="0.25">
      <c r="H763" s="64"/>
      <c r="I763" s="64"/>
      <c r="O763" s="64"/>
    </row>
    <row r="764" spans="8:15" ht="15" customHeight="1" x14ac:dyDescent="0.25">
      <c r="H764" s="64"/>
      <c r="I764" s="64"/>
      <c r="O764" s="64"/>
    </row>
    <row r="765" spans="8:15" ht="15" customHeight="1" x14ac:dyDescent="0.25">
      <c r="H765" s="64"/>
      <c r="I765" s="64"/>
      <c r="O765" s="64"/>
    </row>
    <row r="766" spans="8:15" ht="15" customHeight="1" x14ac:dyDescent="0.25">
      <c r="H766" s="64"/>
      <c r="I766" s="64"/>
      <c r="O766" s="64"/>
    </row>
    <row r="767" spans="8:15" ht="15" customHeight="1" x14ac:dyDescent="0.25">
      <c r="H767" s="64"/>
      <c r="I767" s="64"/>
      <c r="O767" s="64"/>
    </row>
    <row r="768" spans="8:15" ht="15" customHeight="1" x14ac:dyDescent="0.25">
      <c r="H768" s="64"/>
      <c r="I768" s="64"/>
      <c r="O768" s="64"/>
    </row>
    <row r="769" spans="8:15" ht="15" customHeight="1" x14ac:dyDescent="0.25">
      <c r="H769" s="64"/>
      <c r="I769" s="64"/>
      <c r="O769" s="64"/>
    </row>
    <row r="770" spans="8:15" ht="15" customHeight="1" x14ac:dyDescent="0.25">
      <c r="H770" s="64"/>
      <c r="I770" s="64"/>
      <c r="O770" s="64"/>
    </row>
    <row r="771" spans="8:15" ht="15" customHeight="1" x14ac:dyDescent="0.25">
      <c r="H771" s="64"/>
      <c r="I771" s="64"/>
      <c r="O771" s="64"/>
    </row>
    <row r="772" spans="8:15" ht="15" customHeight="1" x14ac:dyDescent="0.25">
      <c r="H772" s="64"/>
      <c r="I772" s="64"/>
      <c r="O772" s="64"/>
    </row>
    <row r="773" spans="8:15" ht="15" customHeight="1" x14ac:dyDescent="0.25">
      <c r="H773" s="64"/>
      <c r="I773" s="64"/>
      <c r="O773" s="64"/>
    </row>
    <row r="774" spans="8:15" ht="15" customHeight="1" x14ac:dyDescent="0.25">
      <c r="H774" s="64"/>
      <c r="I774" s="64"/>
      <c r="O774" s="64"/>
    </row>
    <row r="775" spans="8:15" ht="15" customHeight="1" x14ac:dyDescent="0.25">
      <c r="H775" s="64"/>
      <c r="I775" s="64"/>
      <c r="O775" s="64"/>
    </row>
    <row r="776" spans="8:15" ht="15" customHeight="1" x14ac:dyDescent="0.25">
      <c r="H776" s="64"/>
      <c r="I776" s="64"/>
      <c r="O776" s="64"/>
    </row>
    <row r="777" spans="8:15" ht="15" customHeight="1" x14ac:dyDescent="0.25">
      <c r="H777" s="64"/>
      <c r="I777" s="64"/>
      <c r="O777" s="64"/>
    </row>
    <row r="778" spans="8:15" ht="15" customHeight="1" x14ac:dyDescent="0.25">
      <c r="H778" s="64"/>
      <c r="I778" s="64"/>
      <c r="O778" s="64"/>
    </row>
    <row r="779" spans="8:15" ht="15" customHeight="1" x14ac:dyDescent="0.25">
      <c r="H779" s="64"/>
      <c r="I779" s="64"/>
      <c r="O779" s="64"/>
    </row>
    <row r="780" spans="8:15" ht="15" customHeight="1" x14ac:dyDescent="0.25">
      <c r="H780" s="64"/>
      <c r="I780" s="64"/>
      <c r="O780" s="64"/>
    </row>
    <row r="781" spans="8:15" ht="15" customHeight="1" x14ac:dyDescent="0.25">
      <c r="H781" s="64"/>
      <c r="I781" s="64"/>
      <c r="O781" s="64"/>
    </row>
    <row r="782" spans="8:15" ht="15" customHeight="1" x14ac:dyDescent="0.25">
      <c r="H782" s="64"/>
      <c r="I782" s="64"/>
      <c r="O782" s="64"/>
    </row>
    <row r="783" spans="8:15" ht="15" customHeight="1" x14ac:dyDescent="0.25">
      <c r="H783" s="64"/>
      <c r="I783" s="64"/>
      <c r="O783" s="64"/>
    </row>
    <row r="784" spans="8:15" ht="15" customHeight="1" x14ac:dyDescent="0.25">
      <c r="H784" s="64"/>
      <c r="I784" s="64"/>
      <c r="O784" s="64"/>
    </row>
    <row r="785" spans="8:15" ht="15" customHeight="1" x14ac:dyDescent="0.25">
      <c r="H785" s="64"/>
      <c r="I785" s="64"/>
      <c r="O785" s="64"/>
    </row>
    <row r="786" spans="8:15" ht="15" customHeight="1" x14ac:dyDescent="0.25">
      <c r="H786" s="64"/>
      <c r="I786" s="64"/>
      <c r="O786" s="64"/>
    </row>
    <row r="787" spans="8:15" ht="15" customHeight="1" x14ac:dyDescent="0.25">
      <c r="H787" s="64"/>
      <c r="I787" s="64"/>
      <c r="O787" s="64"/>
    </row>
    <row r="788" spans="8:15" ht="15" customHeight="1" x14ac:dyDescent="0.25">
      <c r="H788" s="64"/>
      <c r="I788" s="64"/>
      <c r="O788" s="64"/>
    </row>
    <row r="789" spans="8:15" ht="15" customHeight="1" x14ac:dyDescent="0.25">
      <c r="H789" s="64"/>
      <c r="I789" s="64"/>
      <c r="O789" s="64"/>
    </row>
    <row r="790" spans="8:15" ht="15" customHeight="1" x14ac:dyDescent="0.25">
      <c r="H790" s="64"/>
      <c r="I790" s="64"/>
      <c r="O790" s="64"/>
    </row>
    <row r="791" spans="8:15" ht="15" customHeight="1" x14ac:dyDescent="0.25">
      <c r="H791" s="64"/>
      <c r="I791" s="64"/>
      <c r="O791" s="64"/>
    </row>
    <row r="792" spans="8:15" ht="15" customHeight="1" x14ac:dyDescent="0.25">
      <c r="H792" s="64"/>
      <c r="I792" s="64"/>
      <c r="O792" s="64"/>
    </row>
    <row r="793" spans="8:15" ht="15" customHeight="1" x14ac:dyDescent="0.25">
      <c r="H793" s="64"/>
      <c r="I793" s="64"/>
      <c r="O793" s="64"/>
    </row>
    <row r="794" spans="8:15" ht="15" customHeight="1" x14ac:dyDescent="0.25">
      <c r="H794" s="64"/>
      <c r="I794" s="64"/>
      <c r="O794" s="64"/>
    </row>
    <row r="795" spans="8:15" ht="15" customHeight="1" x14ac:dyDescent="0.25">
      <c r="H795" s="64"/>
      <c r="I795" s="64"/>
      <c r="O795" s="64"/>
    </row>
    <row r="796" spans="8:15" ht="15" customHeight="1" x14ac:dyDescent="0.25">
      <c r="H796" s="64"/>
      <c r="I796" s="64"/>
      <c r="O796" s="64"/>
    </row>
    <row r="797" spans="8:15" ht="15" customHeight="1" x14ac:dyDescent="0.25">
      <c r="H797" s="64"/>
      <c r="I797" s="64"/>
      <c r="O797" s="64"/>
    </row>
    <row r="798" spans="8:15" ht="15" customHeight="1" x14ac:dyDescent="0.25">
      <c r="H798" s="64"/>
      <c r="I798" s="64"/>
      <c r="O798" s="64"/>
    </row>
    <row r="799" spans="8:15" ht="15" customHeight="1" x14ac:dyDescent="0.25">
      <c r="H799" s="64"/>
      <c r="I799" s="64"/>
      <c r="O799" s="64"/>
    </row>
    <row r="800" spans="8:15" ht="15" customHeight="1" x14ac:dyDescent="0.25">
      <c r="H800" s="64"/>
      <c r="I800" s="64"/>
      <c r="O800" s="64"/>
    </row>
    <row r="801" spans="8:15" ht="15" customHeight="1" x14ac:dyDescent="0.25">
      <c r="H801" s="64"/>
      <c r="I801" s="64"/>
      <c r="O801" s="64"/>
    </row>
    <row r="802" spans="8:15" ht="15" customHeight="1" x14ac:dyDescent="0.25">
      <c r="H802" s="64"/>
      <c r="I802" s="64"/>
      <c r="O802" s="64"/>
    </row>
    <row r="803" spans="8:15" ht="15" customHeight="1" x14ac:dyDescent="0.25">
      <c r="H803" s="64"/>
      <c r="I803" s="64"/>
      <c r="O803" s="64"/>
    </row>
    <row r="804" spans="8:15" ht="15" customHeight="1" x14ac:dyDescent="0.25">
      <c r="H804" s="64"/>
      <c r="I804" s="64"/>
      <c r="O804" s="64"/>
    </row>
    <row r="805" spans="8:15" ht="15" customHeight="1" x14ac:dyDescent="0.25">
      <c r="H805" s="64"/>
      <c r="I805" s="64"/>
      <c r="O805" s="64"/>
    </row>
    <row r="806" spans="8:15" ht="15" customHeight="1" x14ac:dyDescent="0.25">
      <c r="H806" s="64"/>
      <c r="I806" s="64"/>
      <c r="O806" s="64"/>
    </row>
    <row r="807" spans="8:15" ht="15" customHeight="1" x14ac:dyDescent="0.25">
      <c r="H807" s="64"/>
      <c r="I807" s="64"/>
      <c r="O807" s="64"/>
    </row>
    <row r="808" spans="8:15" ht="15" customHeight="1" x14ac:dyDescent="0.25">
      <c r="H808" s="64"/>
      <c r="I808" s="64"/>
      <c r="O808" s="64"/>
    </row>
    <row r="809" spans="8:15" ht="15" customHeight="1" x14ac:dyDescent="0.25">
      <c r="H809" s="64"/>
      <c r="I809" s="64"/>
      <c r="O809" s="64"/>
    </row>
    <row r="810" spans="8:15" ht="15" customHeight="1" x14ac:dyDescent="0.25">
      <c r="H810" s="64"/>
      <c r="I810" s="64"/>
      <c r="O810" s="64"/>
    </row>
    <row r="811" spans="8:15" ht="15" customHeight="1" x14ac:dyDescent="0.25">
      <c r="H811" s="64"/>
      <c r="I811" s="64"/>
      <c r="O811" s="64"/>
    </row>
    <row r="812" spans="8:15" ht="15" customHeight="1" x14ac:dyDescent="0.25">
      <c r="H812" s="64"/>
      <c r="I812" s="64"/>
      <c r="O812" s="64"/>
    </row>
    <row r="813" spans="8:15" ht="15" customHeight="1" x14ac:dyDescent="0.25">
      <c r="H813" s="64"/>
      <c r="I813" s="64"/>
      <c r="O813" s="64"/>
    </row>
    <row r="814" spans="8:15" ht="15" customHeight="1" x14ac:dyDescent="0.25">
      <c r="H814" s="64"/>
      <c r="I814" s="64"/>
      <c r="O814" s="64"/>
    </row>
    <row r="815" spans="8:15" ht="15" customHeight="1" x14ac:dyDescent="0.25">
      <c r="H815" s="64"/>
      <c r="I815" s="64"/>
      <c r="O815" s="64"/>
    </row>
    <row r="816" spans="8:15" ht="15" customHeight="1" x14ac:dyDescent="0.25">
      <c r="H816" s="64"/>
      <c r="I816" s="64"/>
      <c r="O816" s="64"/>
    </row>
    <row r="817" spans="8:15" ht="15" customHeight="1" x14ac:dyDescent="0.25">
      <c r="H817" s="64"/>
      <c r="I817" s="64"/>
      <c r="O817" s="64"/>
    </row>
    <row r="818" spans="8:15" ht="15" customHeight="1" x14ac:dyDescent="0.25">
      <c r="H818" s="64"/>
      <c r="I818" s="64"/>
      <c r="O818" s="64"/>
    </row>
    <row r="819" spans="8:15" ht="15" customHeight="1" x14ac:dyDescent="0.25">
      <c r="H819" s="64"/>
      <c r="I819" s="64"/>
      <c r="O819" s="64"/>
    </row>
    <row r="820" spans="8:15" ht="15" customHeight="1" x14ac:dyDescent="0.25">
      <c r="H820" s="64"/>
      <c r="I820" s="64"/>
      <c r="O820" s="64"/>
    </row>
    <row r="821" spans="8:15" ht="15" customHeight="1" x14ac:dyDescent="0.25">
      <c r="H821" s="64"/>
      <c r="I821" s="64"/>
      <c r="O821" s="64"/>
    </row>
    <row r="822" spans="8:15" ht="15" customHeight="1" x14ac:dyDescent="0.25">
      <c r="H822" s="64"/>
      <c r="I822" s="64"/>
      <c r="O822" s="64"/>
    </row>
    <row r="823" spans="8:15" ht="15" customHeight="1" x14ac:dyDescent="0.25">
      <c r="H823" s="64"/>
      <c r="I823" s="64"/>
      <c r="O823" s="64"/>
    </row>
    <row r="824" spans="8:15" ht="15" customHeight="1" x14ac:dyDescent="0.25">
      <c r="H824" s="64"/>
      <c r="I824" s="64"/>
      <c r="O824" s="64"/>
    </row>
    <row r="825" spans="8:15" ht="15" customHeight="1" x14ac:dyDescent="0.25">
      <c r="H825" s="64"/>
      <c r="I825" s="64"/>
      <c r="O825" s="64"/>
    </row>
    <row r="826" spans="8:15" ht="15" customHeight="1" x14ac:dyDescent="0.25">
      <c r="H826" s="64"/>
      <c r="I826" s="64"/>
      <c r="O826" s="64"/>
    </row>
    <row r="827" spans="8:15" ht="15" customHeight="1" x14ac:dyDescent="0.25">
      <c r="H827" s="64"/>
      <c r="I827" s="64"/>
      <c r="O827" s="64"/>
    </row>
    <row r="828" spans="8:15" ht="15" customHeight="1" x14ac:dyDescent="0.25">
      <c r="H828" s="64"/>
      <c r="I828" s="64"/>
      <c r="O828" s="64"/>
    </row>
    <row r="829" spans="8:15" ht="15" customHeight="1" x14ac:dyDescent="0.25">
      <c r="H829" s="64"/>
      <c r="I829" s="64"/>
      <c r="O829" s="64"/>
    </row>
    <row r="830" spans="8:15" ht="15" customHeight="1" x14ac:dyDescent="0.25">
      <c r="H830" s="64"/>
      <c r="I830" s="64"/>
      <c r="O830" s="64"/>
    </row>
    <row r="831" spans="8:15" ht="15" customHeight="1" x14ac:dyDescent="0.25">
      <c r="H831" s="64"/>
      <c r="I831" s="64"/>
      <c r="O831" s="64"/>
    </row>
    <row r="832" spans="8:15" ht="15" customHeight="1" x14ac:dyDescent="0.25">
      <c r="H832" s="64"/>
      <c r="I832" s="64"/>
      <c r="O832" s="64"/>
    </row>
    <row r="833" spans="8:15" ht="15" customHeight="1" x14ac:dyDescent="0.25">
      <c r="H833" s="64"/>
      <c r="I833" s="64"/>
      <c r="O833" s="64"/>
    </row>
    <row r="834" spans="8:15" ht="15" customHeight="1" x14ac:dyDescent="0.25">
      <c r="H834" s="64"/>
      <c r="I834" s="64"/>
      <c r="O834" s="64"/>
    </row>
    <row r="835" spans="8:15" ht="15" customHeight="1" x14ac:dyDescent="0.25">
      <c r="H835" s="64"/>
      <c r="I835" s="64"/>
      <c r="O835" s="64"/>
    </row>
    <row r="836" spans="8:15" ht="15" customHeight="1" x14ac:dyDescent="0.25">
      <c r="H836" s="64"/>
      <c r="I836" s="64"/>
      <c r="O836" s="64"/>
    </row>
    <row r="837" spans="8:15" ht="15" customHeight="1" x14ac:dyDescent="0.25">
      <c r="H837" s="64"/>
      <c r="I837" s="64"/>
      <c r="O837" s="64"/>
    </row>
    <row r="838" spans="8:15" ht="15" customHeight="1" x14ac:dyDescent="0.25">
      <c r="H838" s="64"/>
      <c r="I838" s="64"/>
      <c r="O838" s="64"/>
    </row>
    <row r="839" spans="8:15" ht="15" customHeight="1" x14ac:dyDescent="0.25">
      <c r="H839" s="64"/>
      <c r="I839" s="64"/>
      <c r="O839" s="64"/>
    </row>
    <row r="840" spans="8:15" ht="15" customHeight="1" x14ac:dyDescent="0.25">
      <c r="H840" s="64"/>
      <c r="I840" s="64"/>
      <c r="O840" s="64"/>
    </row>
    <row r="841" spans="8:15" ht="15" customHeight="1" x14ac:dyDescent="0.25">
      <c r="H841" s="64"/>
      <c r="I841" s="64"/>
      <c r="O841" s="64"/>
    </row>
    <row r="842" spans="8:15" ht="15" customHeight="1" x14ac:dyDescent="0.25">
      <c r="H842" s="64"/>
      <c r="I842" s="64"/>
      <c r="O842" s="64"/>
    </row>
    <row r="843" spans="8:15" ht="15" customHeight="1" x14ac:dyDescent="0.25">
      <c r="H843" s="64"/>
      <c r="I843" s="64"/>
      <c r="O843" s="64"/>
    </row>
    <row r="844" spans="8:15" ht="15" customHeight="1" x14ac:dyDescent="0.25">
      <c r="H844" s="64"/>
      <c r="I844" s="64"/>
      <c r="O844" s="64"/>
    </row>
    <row r="845" spans="8:15" ht="15" customHeight="1" x14ac:dyDescent="0.25">
      <c r="H845" s="64"/>
      <c r="I845" s="64"/>
      <c r="O845" s="64"/>
    </row>
    <row r="846" spans="8:15" ht="15" customHeight="1" x14ac:dyDescent="0.25">
      <c r="H846" s="64"/>
      <c r="I846" s="64"/>
      <c r="O846" s="64"/>
    </row>
    <row r="847" spans="8:15" ht="15" customHeight="1" x14ac:dyDescent="0.25">
      <c r="H847" s="64"/>
      <c r="I847" s="64"/>
      <c r="O847" s="64"/>
    </row>
    <row r="848" spans="8:15" ht="15" customHeight="1" x14ac:dyDescent="0.25">
      <c r="H848" s="64"/>
      <c r="I848" s="64"/>
      <c r="O848" s="64"/>
    </row>
    <row r="849" spans="8:15" ht="15" customHeight="1" x14ac:dyDescent="0.25">
      <c r="H849" s="64"/>
      <c r="I849" s="64"/>
      <c r="O849" s="64"/>
    </row>
    <row r="850" spans="8:15" ht="15" customHeight="1" x14ac:dyDescent="0.25">
      <c r="H850" s="64"/>
      <c r="I850" s="64"/>
      <c r="O850" s="64"/>
    </row>
    <row r="851" spans="8:15" ht="15" customHeight="1" x14ac:dyDescent="0.25">
      <c r="H851" s="64"/>
      <c r="I851" s="64"/>
      <c r="O851" s="64"/>
    </row>
    <row r="852" spans="8:15" ht="15" customHeight="1" x14ac:dyDescent="0.25">
      <c r="H852" s="64"/>
      <c r="I852" s="64"/>
      <c r="O852" s="64"/>
    </row>
    <row r="853" spans="8:15" ht="15" customHeight="1" x14ac:dyDescent="0.25">
      <c r="H853" s="64"/>
      <c r="I853" s="64"/>
      <c r="O853" s="64"/>
    </row>
    <row r="854" spans="8:15" ht="15" customHeight="1" x14ac:dyDescent="0.25">
      <c r="H854" s="64"/>
      <c r="I854" s="64"/>
      <c r="O854" s="64"/>
    </row>
    <row r="855" spans="8:15" ht="15" customHeight="1" x14ac:dyDescent="0.25">
      <c r="H855" s="64"/>
      <c r="I855" s="64"/>
      <c r="O855" s="64"/>
    </row>
    <row r="856" spans="8:15" ht="15" customHeight="1" x14ac:dyDescent="0.25">
      <c r="H856" s="64"/>
      <c r="I856" s="64"/>
      <c r="O856" s="64"/>
    </row>
    <row r="857" spans="8:15" ht="15" customHeight="1" x14ac:dyDescent="0.25">
      <c r="H857" s="64"/>
      <c r="I857" s="64"/>
      <c r="O857" s="64"/>
    </row>
    <row r="858" spans="8:15" ht="15" customHeight="1" x14ac:dyDescent="0.25">
      <c r="H858" s="64"/>
      <c r="I858" s="64"/>
      <c r="O858" s="64"/>
    </row>
    <row r="859" spans="8:15" ht="15" customHeight="1" x14ac:dyDescent="0.25">
      <c r="H859" s="64"/>
      <c r="I859" s="64"/>
      <c r="O859" s="64"/>
    </row>
    <row r="860" spans="8:15" ht="15" customHeight="1" x14ac:dyDescent="0.25">
      <c r="H860" s="64"/>
      <c r="I860" s="64"/>
      <c r="O860" s="64"/>
    </row>
    <row r="861" spans="8:15" ht="15" customHeight="1" x14ac:dyDescent="0.25">
      <c r="H861" s="64"/>
      <c r="I861" s="64"/>
      <c r="O861" s="64"/>
    </row>
    <row r="862" spans="8:15" ht="15" customHeight="1" x14ac:dyDescent="0.25">
      <c r="H862" s="64"/>
      <c r="I862" s="64"/>
      <c r="O862" s="64"/>
    </row>
    <row r="863" spans="8:15" ht="15" customHeight="1" x14ac:dyDescent="0.25">
      <c r="H863" s="64"/>
      <c r="I863" s="64"/>
      <c r="O863" s="64"/>
    </row>
    <row r="864" spans="8:15" ht="15" customHeight="1" x14ac:dyDescent="0.25">
      <c r="H864" s="64"/>
      <c r="I864" s="64"/>
      <c r="O864" s="64"/>
    </row>
    <row r="865" spans="8:15" ht="15" customHeight="1" x14ac:dyDescent="0.25">
      <c r="H865" s="64"/>
      <c r="I865" s="64"/>
      <c r="O865" s="64"/>
    </row>
    <row r="866" spans="8:15" ht="15" customHeight="1" x14ac:dyDescent="0.25">
      <c r="H866" s="64"/>
      <c r="I866" s="64"/>
      <c r="O866" s="64"/>
    </row>
    <row r="867" spans="8:15" ht="15" customHeight="1" x14ac:dyDescent="0.25">
      <c r="H867" s="64"/>
      <c r="I867" s="64"/>
      <c r="O867" s="64"/>
    </row>
    <row r="868" spans="8:15" ht="15" customHeight="1" x14ac:dyDescent="0.25">
      <c r="H868" s="64"/>
      <c r="I868" s="64"/>
      <c r="O868" s="64"/>
    </row>
    <row r="869" spans="8:15" ht="15" customHeight="1" x14ac:dyDescent="0.25">
      <c r="H869" s="64"/>
      <c r="I869" s="64"/>
      <c r="O869" s="64"/>
    </row>
    <row r="870" spans="8:15" ht="15" customHeight="1" x14ac:dyDescent="0.25">
      <c r="H870" s="64"/>
      <c r="I870" s="64"/>
      <c r="O870" s="64"/>
    </row>
    <row r="871" spans="8:15" ht="15" customHeight="1" x14ac:dyDescent="0.25">
      <c r="H871" s="64"/>
      <c r="I871" s="64"/>
      <c r="O871" s="64"/>
    </row>
    <row r="872" spans="8:15" ht="15" customHeight="1" x14ac:dyDescent="0.25">
      <c r="H872" s="64"/>
      <c r="I872" s="64"/>
      <c r="O872" s="64"/>
    </row>
    <row r="873" spans="8:15" ht="15" customHeight="1" x14ac:dyDescent="0.25">
      <c r="H873" s="64"/>
      <c r="I873" s="64"/>
      <c r="O873" s="64"/>
    </row>
    <row r="874" spans="8:15" ht="15" customHeight="1" x14ac:dyDescent="0.25">
      <c r="H874" s="64"/>
      <c r="I874" s="64"/>
      <c r="O874" s="64"/>
    </row>
    <row r="875" spans="8:15" ht="15" customHeight="1" x14ac:dyDescent="0.25">
      <c r="H875" s="64"/>
      <c r="I875" s="64"/>
      <c r="O875" s="64"/>
    </row>
    <row r="876" spans="8:15" ht="15" customHeight="1" x14ac:dyDescent="0.25">
      <c r="H876" s="64"/>
      <c r="I876" s="64"/>
      <c r="O876" s="64"/>
    </row>
    <row r="877" spans="8:15" ht="15" customHeight="1" x14ac:dyDescent="0.25">
      <c r="H877" s="64"/>
      <c r="I877" s="64"/>
      <c r="O877" s="64"/>
    </row>
    <row r="878" spans="8:15" ht="15" customHeight="1" x14ac:dyDescent="0.25">
      <c r="H878" s="64"/>
      <c r="I878" s="64"/>
      <c r="O878" s="64"/>
    </row>
    <row r="879" spans="8:15" ht="15" customHeight="1" x14ac:dyDescent="0.25">
      <c r="H879" s="64"/>
      <c r="I879" s="64"/>
      <c r="O879" s="64"/>
    </row>
    <row r="880" spans="8:15" ht="15" customHeight="1" x14ac:dyDescent="0.25">
      <c r="H880" s="64"/>
      <c r="I880" s="64"/>
      <c r="O880" s="64"/>
    </row>
    <row r="881" spans="8:15" ht="15" customHeight="1" x14ac:dyDescent="0.25">
      <c r="H881" s="64"/>
      <c r="I881" s="64"/>
      <c r="O881" s="64"/>
    </row>
    <row r="882" spans="8:15" ht="15" customHeight="1" x14ac:dyDescent="0.25">
      <c r="H882" s="64"/>
      <c r="I882" s="64"/>
      <c r="O882" s="64"/>
    </row>
    <row r="883" spans="8:15" ht="15" customHeight="1" x14ac:dyDescent="0.25">
      <c r="H883" s="64"/>
      <c r="I883" s="64"/>
      <c r="O883" s="64"/>
    </row>
    <row r="884" spans="8:15" ht="15" customHeight="1" x14ac:dyDescent="0.25">
      <c r="H884" s="64"/>
      <c r="I884" s="64"/>
      <c r="O884" s="64"/>
    </row>
    <row r="885" spans="8:15" ht="15" customHeight="1" x14ac:dyDescent="0.25">
      <c r="H885" s="64"/>
      <c r="I885" s="64"/>
      <c r="O885" s="64"/>
    </row>
    <row r="886" spans="8:15" ht="15" customHeight="1" x14ac:dyDescent="0.25">
      <c r="H886" s="64"/>
      <c r="I886" s="64"/>
      <c r="O886" s="64"/>
    </row>
    <row r="887" spans="8:15" ht="15" customHeight="1" x14ac:dyDescent="0.25">
      <c r="H887" s="64"/>
      <c r="I887" s="64"/>
      <c r="O887" s="64"/>
    </row>
    <row r="888" spans="8:15" ht="15" customHeight="1" x14ac:dyDescent="0.25">
      <c r="H888" s="64"/>
      <c r="I888" s="64"/>
      <c r="O888" s="64"/>
    </row>
    <row r="889" spans="8:15" ht="15" customHeight="1" x14ac:dyDescent="0.25">
      <c r="H889" s="64"/>
      <c r="I889" s="64"/>
      <c r="O889" s="64"/>
    </row>
    <row r="890" spans="8:15" ht="15" customHeight="1" x14ac:dyDescent="0.25">
      <c r="H890" s="64"/>
      <c r="I890" s="64"/>
      <c r="O890" s="64"/>
    </row>
    <row r="891" spans="8:15" ht="15" customHeight="1" x14ac:dyDescent="0.25">
      <c r="H891" s="64"/>
      <c r="I891" s="64"/>
      <c r="O891" s="64"/>
    </row>
    <row r="892" spans="8:15" ht="15" customHeight="1" x14ac:dyDescent="0.25">
      <c r="H892" s="64"/>
      <c r="I892" s="64"/>
      <c r="O892" s="64"/>
    </row>
    <row r="893" spans="8:15" ht="15" customHeight="1" x14ac:dyDescent="0.25">
      <c r="H893" s="64"/>
      <c r="I893" s="64"/>
      <c r="O893" s="64"/>
    </row>
    <row r="894" spans="8:15" ht="15" customHeight="1" x14ac:dyDescent="0.25">
      <c r="H894" s="64"/>
      <c r="I894" s="64"/>
      <c r="O894" s="64"/>
    </row>
    <row r="895" spans="8:15" ht="15" customHeight="1" x14ac:dyDescent="0.25">
      <c r="H895" s="64"/>
      <c r="I895" s="64"/>
      <c r="O895" s="64"/>
    </row>
    <row r="896" spans="8:15" ht="15" customHeight="1" x14ac:dyDescent="0.25">
      <c r="H896" s="64"/>
      <c r="I896" s="64"/>
      <c r="O896" s="64"/>
    </row>
    <row r="897" spans="8:15" ht="15" customHeight="1" x14ac:dyDescent="0.25">
      <c r="H897" s="64"/>
      <c r="I897" s="64"/>
      <c r="O897" s="64"/>
    </row>
    <row r="898" spans="8:15" ht="15" customHeight="1" x14ac:dyDescent="0.25">
      <c r="H898" s="64"/>
      <c r="I898" s="64"/>
      <c r="O898" s="64"/>
    </row>
    <row r="899" spans="8:15" ht="15" customHeight="1" x14ac:dyDescent="0.25">
      <c r="H899" s="64"/>
      <c r="I899" s="64"/>
      <c r="O899" s="64"/>
    </row>
    <row r="900" spans="8:15" ht="15" customHeight="1" x14ac:dyDescent="0.25">
      <c r="H900" s="64"/>
      <c r="I900" s="64"/>
      <c r="O900" s="64"/>
    </row>
    <row r="901" spans="8:15" ht="15" customHeight="1" x14ac:dyDescent="0.25">
      <c r="H901" s="64"/>
      <c r="I901" s="64"/>
      <c r="O901" s="64"/>
    </row>
    <row r="902" spans="8:15" ht="15" customHeight="1" x14ac:dyDescent="0.25">
      <c r="H902" s="64"/>
      <c r="I902" s="64"/>
      <c r="O902" s="64"/>
    </row>
    <row r="903" spans="8:15" ht="15" customHeight="1" x14ac:dyDescent="0.25">
      <c r="H903" s="64"/>
      <c r="I903" s="64"/>
      <c r="O903" s="64"/>
    </row>
    <row r="904" spans="8:15" ht="15" customHeight="1" x14ac:dyDescent="0.25">
      <c r="H904" s="64"/>
      <c r="I904" s="64"/>
      <c r="O904" s="64"/>
    </row>
    <row r="905" spans="8:15" ht="15" customHeight="1" x14ac:dyDescent="0.25">
      <c r="H905" s="64"/>
      <c r="I905" s="64"/>
      <c r="O905" s="64"/>
    </row>
    <row r="906" spans="8:15" ht="15" customHeight="1" x14ac:dyDescent="0.25">
      <c r="H906" s="64"/>
      <c r="I906" s="64"/>
      <c r="O906" s="64"/>
    </row>
    <row r="907" spans="8:15" ht="15" customHeight="1" x14ac:dyDescent="0.25">
      <c r="H907" s="64"/>
      <c r="I907" s="64"/>
      <c r="O907" s="64"/>
    </row>
    <row r="908" spans="8:15" ht="15" customHeight="1" x14ac:dyDescent="0.25">
      <c r="H908" s="64"/>
      <c r="I908" s="64"/>
      <c r="O908" s="64"/>
    </row>
    <row r="909" spans="8:15" ht="15" customHeight="1" x14ac:dyDescent="0.25">
      <c r="H909" s="64"/>
      <c r="I909" s="64"/>
      <c r="O909" s="64"/>
    </row>
    <row r="910" spans="8:15" ht="15" customHeight="1" x14ac:dyDescent="0.25">
      <c r="H910" s="64"/>
      <c r="I910" s="64"/>
      <c r="O910" s="64"/>
    </row>
    <row r="911" spans="8:15" ht="15" customHeight="1" x14ac:dyDescent="0.25">
      <c r="H911" s="64"/>
      <c r="I911" s="64"/>
      <c r="O911" s="64"/>
    </row>
    <row r="912" spans="8:15" ht="15" customHeight="1" x14ac:dyDescent="0.25">
      <c r="H912" s="64"/>
      <c r="I912" s="64"/>
      <c r="O912" s="64"/>
    </row>
    <row r="913" spans="8:15" ht="15" customHeight="1" x14ac:dyDescent="0.25">
      <c r="H913" s="64"/>
      <c r="I913" s="64"/>
      <c r="O913" s="64"/>
    </row>
    <row r="914" spans="8:15" ht="15" customHeight="1" x14ac:dyDescent="0.25">
      <c r="H914" s="64"/>
      <c r="I914" s="64"/>
      <c r="O914" s="64"/>
    </row>
    <row r="915" spans="8:15" ht="15" customHeight="1" x14ac:dyDescent="0.25">
      <c r="H915" s="64"/>
      <c r="I915" s="64"/>
      <c r="O915" s="64"/>
    </row>
    <row r="916" spans="8:15" ht="15" customHeight="1" x14ac:dyDescent="0.25">
      <c r="H916" s="64"/>
      <c r="I916" s="64"/>
      <c r="O916" s="64"/>
    </row>
    <row r="917" spans="8:15" ht="15" customHeight="1" x14ac:dyDescent="0.25">
      <c r="H917" s="64"/>
      <c r="I917" s="64"/>
      <c r="O917" s="64"/>
    </row>
    <row r="918" spans="8:15" ht="15" customHeight="1" x14ac:dyDescent="0.25">
      <c r="H918" s="64"/>
      <c r="I918" s="64"/>
      <c r="O918" s="64"/>
    </row>
    <row r="919" spans="8:15" ht="15" customHeight="1" x14ac:dyDescent="0.25">
      <c r="H919" s="64"/>
      <c r="I919" s="64"/>
      <c r="O919" s="64"/>
    </row>
    <row r="920" spans="8:15" ht="15" customHeight="1" x14ac:dyDescent="0.25">
      <c r="H920" s="64"/>
      <c r="I920" s="64"/>
      <c r="O920" s="64"/>
    </row>
    <row r="921" spans="8:15" ht="15" customHeight="1" x14ac:dyDescent="0.25">
      <c r="H921" s="64"/>
      <c r="I921" s="64"/>
      <c r="O921" s="64"/>
    </row>
    <row r="922" spans="8:15" ht="15" customHeight="1" x14ac:dyDescent="0.25">
      <c r="H922" s="64"/>
      <c r="I922" s="64"/>
      <c r="O922" s="64"/>
    </row>
    <row r="923" spans="8:15" ht="15" customHeight="1" x14ac:dyDescent="0.25">
      <c r="H923" s="64"/>
      <c r="I923" s="64"/>
      <c r="O923" s="64"/>
    </row>
    <row r="924" spans="8:15" ht="15" customHeight="1" x14ac:dyDescent="0.25">
      <c r="H924" s="64"/>
      <c r="I924" s="64"/>
      <c r="O924" s="64"/>
    </row>
    <row r="925" spans="8:15" ht="15" customHeight="1" x14ac:dyDescent="0.25">
      <c r="H925" s="64"/>
      <c r="I925" s="64"/>
      <c r="O925" s="64"/>
    </row>
    <row r="926" spans="8:15" ht="15" customHeight="1" x14ac:dyDescent="0.25">
      <c r="H926" s="64"/>
      <c r="I926" s="64"/>
      <c r="O926" s="64"/>
    </row>
    <row r="927" spans="8:15" ht="15" customHeight="1" x14ac:dyDescent="0.25">
      <c r="H927" s="64"/>
      <c r="I927" s="64"/>
      <c r="O927" s="64"/>
    </row>
    <row r="928" spans="8:15" ht="15" customHeight="1" x14ac:dyDescent="0.25">
      <c r="H928" s="64"/>
      <c r="I928" s="64"/>
      <c r="O928" s="64"/>
    </row>
    <row r="929" spans="8:15" ht="15" customHeight="1" x14ac:dyDescent="0.25">
      <c r="H929" s="64"/>
      <c r="I929" s="64"/>
      <c r="O929" s="64"/>
    </row>
    <row r="930" spans="8:15" ht="15" customHeight="1" x14ac:dyDescent="0.25">
      <c r="H930" s="64"/>
      <c r="I930" s="64"/>
      <c r="O930" s="64"/>
    </row>
    <row r="931" spans="8:15" ht="15" customHeight="1" x14ac:dyDescent="0.25">
      <c r="H931" s="64"/>
      <c r="I931" s="64"/>
      <c r="O931" s="64"/>
    </row>
    <row r="932" spans="8:15" ht="15" customHeight="1" x14ac:dyDescent="0.25">
      <c r="H932" s="64"/>
      <c r="I932" s="64"/>
      <c r="O932" s="64"/>
    </row>
    <row r="933" spans="8:15" ht="15" customHeight="1" x14ac:dyDescent="0.25">
      <c r="H933" s="64"/>
      <c r="I933" s="64"/>
      <c r="O933" s="64"/>
    </row>
    <row r="934" spans="8:15" ht="15" customHeight="1" x14ac:dyDescent="0.25">
      <c r="H934" s="64"/>
      <c r="I934" s="64"/>
      <c r="O934" s="64"/>
    </row>
    <row r="935" spans="8:15" ht="15" customHeight="1" x14ac:dyDescent="0.25">
      <c r="H935" s="64"/>
      <c r="I935" s="64"/>
      <c r="O935" s="64"/>
    </row>
    <row r="936" spans="8:15" ht="15" customHeight="1" x14ac:dyDescent="0.25">
      <c r="H936" s="64"/>
      <c r="I936" s="64"/>
      <c r="O936" s="64"/>
    </row>
    <row r="937" spans="8:15" ht="15" customHeight="1" x14ac:dyDescent="0.25">
      <c r="H937" s="64"/>
      <c r="I937" s="64"/>
      <c r="O937" s="64"/>
    </row>
    <row r="938" spans="8:15" ht="15" customHeight="1" x14ac:dyDescent="0.25">
      <c r="H938" s="64"/>
      <c r="I938" s="64"/>
      <c r="O938" s="64"/>
    </row>
    <row r="939" spans="8:15" ht="15" customHeight="1" x14ac:dyDescent="0.25">
      <c r="H939" s="64"/>
      <c r="I939" s="64"/>
      <c r="O939" s="64"/>
    </row>
    <row r="940" spans="8:15" ht="15" customHeight="1" x14ac:dyDescent="0.25">
      <c r="H940" s="64"/>
      <c r="I940" s="64"/>
      <c r="O940" s="64"/>
    </row>
    <row r="941" spans="8:15" ht="15" customHeight="1" x14ac:dyDescent="0.25">
      <c r="H941" s="64"/>
      <c r="I941" s="64"/>
      <c r="O941" s="64"/>
    </row>
    <row r="942" spans="8:15" ht="15" customHeight="1" x14ac:dyDescent="0.25">
      <c r="H942" s="64"/>
      <c r="I942" s="64"/>
      <c r="O942" s="64"/>
    </row>
    <row r="943" spans="8:15" ht="15" customHeight="1" x14ac:dyDescent="0.25">
      <c r="H943" s="64"/>
      <c r="I943" s="64"/>
      <c r="O943" s="64"/>
    </row>
    <row r="944" spans="8:15" ht="15" customHeight="1" x14ac:dyDescent="0.25">
      <c r="H944" s="64"/>
      <c r="I944" s="64"/>
      <c r="O944" s="64"/>
    </row>
    <row r="945" spans="8:15" ht="15" customHeight="1" x14ac:dyDescent="0.25">
      <c r="H945" s="64"/>
      <c r="I945" s="64"/>
      <c r="O945" s="64"/>
    </row>
    <row r="946" spans="8:15" ht="15" customHeight="1" x14ac:dyDescent="0.25">
      <c r="H946" s="64"/>
      <c r="I946" s="64"/>
      <c r="O946" s="64"/>
    </row>
    <row r="947" spans="8:15" ht="15" customHeight="1" x14ac:dyDescent="0.25">
      <c r="H947" s="64"/>
      <c r="I947" s="64"/>
      <c r="O947" s="64"/>
    </row>
    <row r="948" spans="8:15" ht="15" customHeight="1" x14ac:dyDescent="0.25">
      <c r="H948" s="64"/>
      <c r="I948" s="64"/>
      <c r="O948" s="64"/>
    </row>
    <row r="949" spans="8:15" ht="15" customHeight="1" x14ac:dyDescent="0.25">
      <c r="H949" s="64"/>
      <c r="I949" s="64"/>
      <c r="O949" s="64"/>
    </row>
    <row r="950" spans="8:15" ht="15" customHeight="1" x14ac:dyDescent="0.25">
      <c r="H950" s="64"/>
      <c r="I950" s="64"/>
      <c r="O950" s="64"/>
    </row>
    <row r="951" spans="8:15" ht="15" customHeight="1" x14ac:dyDescent="0.25">
      <c r="H951" s="64"/>
      <c r="I951" s="64"/>
      <c r="O951" s="64"/>
    </row>
    <row r="952" spans="8:15" ht="15" customHeight="1" x14ac:dyDescent="0.25">
      <c r="H952" s="64"/>
      <c r="I952" s="64"/>
      <c r="O952" s="64"/>
    </row>
    <row r="953" spans="8:15" ht="15" customHeight="1" x14ac:dyDescent="0.25">
      <c r="H953" s="64"/>
      <c r="I953" s="64"/>
      <c r="O953" s="64"/>
    </row>
    <row r="954" spans="8:15" ht="15" customHeight="1" x14ac:dyDescent="0.25">
      <c r="H954" s="64"/>
      <c r="I954" s="64"/>
      <c r="O954" s="64"/>
    </row>
    <row r="955" spans="8:15" ht="15" customHeight="1" x14ac:dyDescent="0.25">
      <c r="H955" s="64"/>
      <c r="I955" s="64"/>
      <c r="O955" s="64"/>
    </row>
    <row r="956" spans="8:15" ht="15" customHeight="1" x14ac:dyDescent="0.25">
      <c r="H956" s="64"/>
      <c r="I956" s="64"/>
      <c r="O956" s="64"/>
    </row>
    <row r="957" spans="8:15" ht="15" customHeight="1" x14ac:dyDescent="0.25">
      <c r="H957" s="64"/>
      <c r="I957" s="64"/>
      <c r="O957" s="64"/>
    </row>
    <row r="958" spans="8:15" ht="15" customHeight="1" x14ac:dyDescent="0.25">
      <c r="H958" s="64"/>
      <c r="I958" s="64"/>
      <c r="O958" s="64"/>
    </row>
    <row r="959" spans="8:15" ht="15" customHeight="1" x14ac:dyDescent="0.25">
      <c r="H959" s="64"/>
      <c r="I959" s="64"/>
      <c r="O959" s="64"/>
    </row>
    <row r="960" spans="8:15" ht="15" customHeight="1" x14ac:dyDescent="0.25">
      <c r="H960" s="64"/>
      <c r="I960" s="64"/>
      <c r="O960" s="64"/>
    </row>
    <row r="961" spans="8:15" ht="15" customHeight="1" x14ac:dyDescent="0.25">
      <c r="H961" s="64"/>
      <c r="I961" s="64"/>
      <c r="O961" s="64"/>
    </row>
    <row r="962" spans="8:15" ht="15" customHeight="1" x14ac:dyDescent="0.25">
      <c r="H962" s="64"/>
      <c r="I962" s="64"/>
      <c r="O962" s="64"/>
    </row>
    <row r="963" spans="8:15" ht="15" customHeight="1" x14ac:dyDescent="0.25">
      <c r="H963" s="64"/>
      <c r="I963" s="64"/>
      <c r="O963" s="64"/>
    </row>
    <row r="964" spans="8:15" ht="15" customHeight="1" x14ac:dyDescent="0.25">
      <c r="H964" s="64"/>
      <c r="I964" s="64"/>
      <c r="O964" s="64"/>
    </row>
    <row r="965" spans="8:15" ht="15" customHeight="1" x14ac:dyDescent="0.25">
      <c r="H965" s="64"/>
      <c r="I965" s="64"/>
      <c r="O965" s="64"/>
    </row>
    <row r="966" spans="8:15" ht="15" customHeight="1" x14ac:dyDescent="0.25">
      <c r="H966" s="64"/>
      <c r="I966" s="64"/>
      <c r="O966" s="64"/>
    </row>
    <row r="967" spans="8:15" ht="15" customHeight="1" x14ac:dyDescent="0.25">
      <c r="H967" s="64"/>
      <c r="I967" s="64"/>
      <c r="O967" s="64"/>
    </row>
    <row r="968" spans="8:15" ht="15" customHeight="1" x14ac:dyDescent="0.25">
      <c r="H968" s="64"/>
      <c r="I968" s="64"/>
      <c r="O968" s="64"/>
    </row>
    <row r="969" spans="8:15" ht="15" customHeight="1" x14ac:dyDescent="0.25">
      <c r="H969" s="64"/>
      <c r="I969" s="64"/>
      <c r="O969" s="64"/>
    </row>
    <row r="970" spans="8:15" ht="15" customHeight="1" x14ac:dyDescent="0.25">
      <c r="H970" s="64"/>
      <c r="I970" s="64"/>
      <c r="O970" s="64"/>
    </row>
    <row r="971" spans="8:15" ht="15" customHeight="1" x14ac:dyDescent="0.25">
      <c r="H971" s="64"/>
      <c r="I971" s="64"/>
      <c r="O971" s="64"/>
    </row>
    <row r="972" spans="8:15" ht="15" customHeight="1" x14ac:dyDescent="0.25">
      <c r="H972" s="64"/>
      <c r="I972" s="64"/>
      <c r="O972" s="64"/>
    </row>
    <row r="973" spans="8:15" ht="15" customHeight="1" x14ac:dyDescent="0.25">
      <c r="H973" s="64"/>
      <c r="I973" s="64"/>
      <c r="O973" s="64"/>
    </row>
    <row r="974" spans="8:15" ht="15" customHeight="1" x14ac:dyDescent="0.25">
      <c r="H974" s="64"/>
      <c r="I974" s="64"/>
      <c r="O974" s="64"/>
    </row>
    <row r="975" spans="8:15" ht="15" customHeight="1" x14ac:dyDescent="0.25">
      <c r="H975" s="64"/>
      <c r="I975" s="64"/>
      <c r="O975" s="64"/>
    </row>
    <row r="976" spans="8:15" ht="15" customHeight="1" x14ac:dyDescent="0.25">
      <c r="H976" s="64"/>
      <c r="I976" s="64"/>
      <c r="O976" s="64"/>
    </row>
    <row r="977" spans="8:15" ht="15" customHeight="1" x14ac:dyDescent="0.25">
      <c r="H977" s="64"/>
      <c r="I977" s="64"/>
      <c r="O977" s="64"/>
    </row>
    <row r="978" spans="8:15" ht="15" customHeight="1" x14ac:dyDescent="0.25">
      <c r="H978" s="64"/>
      <c r="I978" s="64"/>
      <c r="O978" s="64"/>
    </row>
    <row r="979" spans="8:15" ht="15" customHeight="1" x14ac:dyDescent="0.25">
      <c r="H979" s="64"/>
      <c r="I979" s="64"/>
      <c r="O979" s="64"/>
    </row>
    <row r="980" spans="8:15" ht="15" customHeight="1" x14ac:dyDescent="0.25">
      <c r="H980" s="64"/>
      <c r="I980" s="64"/>
      <c r="O980" s="64"/>
    </row>
    <row r="981" spans="8:15" ht="15" customHeight="1" x14ac:dyDescent="0.25">
      <c r="H981" s="64"/>
      <c r="I981" s="64"/>
      <c r="O981" s="64"/>
    </row>
    <row r="982" spans="8:15" ht="15" customHeight="1" x14ac:dyDescent="0.25">
      <c r="H982" s="64"/>
      <c r="I982" s="64"/>
      <c r="O982" s="64"/>
    </row>
    <row r="983" spans="8:15" ht="15" customHeight="1" x14ac:dyDescent="0.25">
      <c r="H983" s="64"/>
      <c r="I983" s="64"/>
      <c r="O983" s="64"/>
    </row>
    <row r="984" spans="8:15" ht="15" customHeight="1" x14ac:dyDescent="0.25">
      <c r="H984" s="64"/>
      <c r="I984" s="64"/>
      <c r="O984" s="64"/>
    </row>
    <row r="985" spans="8:15" ht="15" customHeight="1" x14ac:dyDescent="0.25">
      <c r="H985" s="64"/>
      <c r="I985" s="64"/>
      <c r="O985" s="64"/>
    </row>
    <row r="986" spans="8:15" ht="15" customHeight="1" x14ac:dyDescent="0.25">
      <c r="H986" s="64"/>
      <c r="I986" s="64"/>
      <c r="O986" s="64"/>
    </row>
    <row r="987" spans="8:15" ht="15" customHeight="1" x14ac:dyDescent="0.25">
      <c r="H987" s="64"/>
      <c r="I987" s="64"/>
      <c r="O987" s="64"/>
    </row>
    <row r="988" spans="8:15" ht="15" customHeight="1" x14ac:dyDescent="0.25">
      <c r="H988" s="64"/>
      <c r="I988" s="64"/>
      <c r="O988" s="64"/>
    </row>
    <row r="989" spans="8:15" ht="15" customHeight="1" x14ac:dyDescent="0.25">
      <c r="H989" s="64"/>
      <c r="I989" s="64"/>
      <c r="O989" s="64"/>
    </row>
    <row r="990" spans="8:15" ht="15" customHeight="1" x14ac:dyDescent="0.25">
      <c r="H990" s="64"/>
      <c r="I990" s="64"/>
      <c r="O990" s="64"/>
    </row>
    <row r="991" spans="8:15" ht="15" customHeight="1" x14ac:dyDescent="0.25">
      <c r="H991" s="64"/>
      <c r="I991" s="64"/>
      <c r="O991" s="64"/>
    </row>
    <row r="992" spans="8:15" ht="15" customHeight="1" x14ac:dyDescent="0.25">
      <c r="H992" s="64"/>
      <c r="I992" s="64"/>
      <c r="O992" s="64"/>
    </row>
    <row r="993" spans="8:15" ht="15" customHeight="1" x14ac:dyDescent="0.25">
      <c r="H993" s="64"/>
      <c r="I993" s="64"/>
      <c r="O993" s="64"/>
    </row>
    <row r="994" spans="8:15" ht="15" customHeight="1" x14ac:dyDescent="0.25">
      <c r="H994" s="64"/>
      <c r="I994" s="64"/>
      <c r="O994" s="64"/>
    </row>
    <row r="995" spans="8:15" ht="15" customHeight="1" x14ac:dyDescent="0.25">
      <c r="H995" s="64"/>
      <c r="I995" s="64"/>
      <c r="O995" s="64"/>
    </row>
    <row r="996" spans="8:15" ht="15" customHeight="1" x14ac:dyDescent="0.25">
      <c r="H996" s="64"/>
      <c r="I996" s="64"/>
      <c r="O996" s="64"/>
    </row>
    <row r="997" spans="8:15" ht="15" customHeight="1" x14ac:dyDescent="0.25">
      <c r="H997" s="64"/>
      <c r="I997" s="64"/>
      <c r="O997" s="64"/>
    </row>
    <row r="998" spans="8:15" ht="15" customHeight="1" x14ac:dyDescent="0.25">
      <c r="H998" s="64"/>
      <c r="I998" s="64"/>
      <c r="O998" s="64"/>
    </row>
    <row r="999" spans="8:15" ht="15" customHeight="1" x14ac:dyDescent="0.25">
      <c r="H999" s="64"/>
      <c r="I999" s="64"/>
      <c r="O999" s="64"/>
    </row>
    <row r="1000" spans="8:15" ht="15" customHeight="1" x14ac:dyDescent="0.25">
      <c r="H1000" s="64"/>
      <c r="I1000" s="64"/>
      <c r="O1000" s="64"/>
    </row>
    <row r="1001" spans="8:15" ht="15" customHeight="1" x14ac:dyDescent="0.25">
      <c r="H1001" s="64"/>
      <c r="I1001" s="64"/>
      <c r="O1001" s="64"/>
    </row>
    <row r="1002" spans="8:15" ht="15" customHeight="1" x14ac:dyDescent="0.25">
      <c r="H1002" s="64"/>
      <c r="I1002" s="64"/>
      <c r="O1002" s="64"/>
    </row>
    <row r="1003" spans="8:15" ht="15" customHeight="1" x14ac:dyDescent="0.25">
      <c r="H1003" s="64"/>
      <c r="I1003" s="64"/>
      <c r="O1003" s="64"/>
    </row>
    <row r="1004" spans="8:15" ht="15" customHeight="1" x14ac:dyDescent="0.25">
      <c r="H1004" s="64"/>
      <c r="I1004" s="64"/>
      <c r="O1004" s="64"/>
    </row>
    <row r="1005" spans="8:15" ht="15" customHeight="1" x14ac:dyDescent="0.25">
      <c r="H1005" s="64"/>
      <c r="I1005" s="64"/>
      <c r="O1005" s="64"/>
    </row>
    <row r="1006" spans="8:15" ht="15" customHeight="1" x14ac:dyDescent="0.25">
      <c r="H1006" s="64"/>
      <c r="I1006" s="64"/>
      <c r="O1006" s="64"/>
    </row>
    <row r="1007" spans="8:15" ht="15" customHeight="1" x14ac:dyDescent="0.25">
      <c r="H1007" s="64"/>
      <c r="I1007" s="64"/>
      <c r="O1007" s="64"/>
    </row>
    <row r="1008" spans="8:15" ht="15" customHeight="1" x14ac:dyDescent="0.25">
      <c r="H1008" s="64"/>
      <c r="I1008" s="64"/>
      <c r="O1008" s="64"/>
    </row>
    <row r="1009" spans="8:15" ht="15" customHeight="1" x14ac:dyDescent="0.25">
      <c r="H1009" s="64"/>
      <c r="I1009" s="64"/>
      <c r="O1009" s="64"/>
    </row>
    <row r="1010" spans="8:15" ht="15" customHeight="1" x14ac:dyDescent="0.25">
      <c r="H1010" s="64"/>
      <c r="I1010" s="64"/>
      <c r="O1010" s="64"/>
    </row>
    <row r="1011" spans="8:15" ht="15" customHeight="1" x14ac:dyDescent="0.25">
      <c r="H1011" s="64"/>
      <c r="I1011" s="64"/>
      <c r="O1011" s="64"/>
    </row>
    <row r="1012" spans="8:15" ht="15" customHeight="1" x14ac:dyDescent="0.25">
      <c r="H1012" s="64"/>
      <c r="I1012" s="64"/>
      <c r="O1012" s="64"/>
    </row>
    <row r="1013" spans="8:15" ht="15" customHeight="1" x14ac:dyDescent="0.25">
      <c r="H1013" s="64"/>
      <c r="I1013" s="64"/>
      <c r="O1013" s="64"/>
    </row>
    <row r="1014" spans="8:15" ht="15" customHeight="1" x14ac:dyDescent="0.25">
      <c r="H1014" s="64"/>
      <c r="I1014" s="64"/>
      <c r="O1014" s="64"/>
    </row>
    <row r="1015" spans="8:15" ht="15" customHeight="1" x14ac:dyDescent="0.25">
      <c r="H1015" s="64"/>
      <c r="I1015" s="64"/>
      <c r="O1015" s="64"/>
    </row>
    <row r="1016" spans="8:15" ht="15" customHeight="1" x14ac:dyDescent="0.25">
      <c r="H1016" s="64"/>
      <c r="I1016" s="64"/>
      <c r="O1016" s="64"/>
    </row>
    <row r="1017" spans="8:15" ht="15" customHeight="1" x14ac:dyDescent="0.25">
      <c r="H1017" s="64"/>
      <c r="I1017" s="64"/>
      <c r="O1017" s="64"/>
    </row>
    <row r="1018" spans="8:15" ht="15" customHeight="1" x14ac:dyDescent="0.25">
      <c r="H1018" s="64"/>
      <c r="I1018" s="64"/>
      <c r="O1018" s="64"/>
    </row>
    <row r="1019" spans="8:15" ht="15" customHeight="1" x14ac:dyDescent="0.25">
      <c r="H1019" s="64"/>
      <c r="I1019" s="64"/>
      <c r="O1019" s="64"/>
    </row>
    <row r="1020" spans="8:15" ht="15" customHeight="1" x14ac:dyDescent="0.25">
      <c r="H1020" s="64"/>
      <c r="I1020" s="64"/>
      <c r="O1020" s="64"/>
    </row>
    <row r="1021" spans="8:15" ht="15" customHeight="1" x14ac:dyDescent="0.25">
      <c r="H1021" s="64"/>
      <c r="I1021" s="64"/>
      <c r="O1021" s="64"/>
    </row>
    <row r="1022" spans="8:15" ht="15" customHeight="1" x14ac:dyDescent="0.25">
      <c r="H1022" s="64"/>
      <c r="I1022" s="64"/>
      <c r="O1022" s="64"/>
    </row>
    <row r="1023" spans="8:15" ht="15" customHeight="1" x14ac:dyDescent="0.25">
      <c r="H1023" s="64"/>
      <c r="I1023" s="64"/>
      <c r="O1023" s="64"/>
    </row>
    <row r="1024" spans="8:15" ht="15" customHeight="1" x14ac:dyDescent="0.25">
      <c r="H1024" s="64"/>
      <c r="I1024" s="64"/>
      <c r="O1024" s="64"/>
    </row>
    <row r="1025" spans="8:15" ht="15" customHeight="1" x14ac:dyDescent="0.25">
      <c r="H1025" s="64"/>
      <c r="I1025" s="64"/>
      <c r="O1025" s="64"/>
    </row>
    <row r="1026" spans="8:15" ht="15" customHeight="1" x14ac:dyDescent="0.25">
      <c r="H1026" s="64"/>
      <c r="I1026" s="64"/>
      <c r="O1026" s="64"/>
    </row>
    <row r="1027" spans="8:15" ht="15" customHeight="1" x14ac:dyDescent="0.25">
      <c r="H1027" s="64"/>
      <c r="I1027" s="64"/>
      <c r="O1027" s="64"/>
    </row>
    <row r="1028" spans="8:15" ht="15" customHeight="1" x14ac:dyDescent="0.25">
      <c r="H1028" s="64"/>
      <c r="I1028" s="64"/>
      <c r="O1028" s="64"/>
    </row>
    <row r="1029" spans="8:15" ht="15" customHeight="1" x14ac:dyDescent="0.25">
      <c r="H1029" s="64"/>
      <c r="I1029" s="64"/>
      <c r="O1029" s="64"/>
    </row>
    <row r="1030" spans="8:15" ht="15" customHeight="1" x14ac:dyDescent="0.25">
      <c r="H1030" s="64"/>
      <c r="I1030" s="64"/>
      <c r="O1030" s="64"/>
    </row>
    <row r="1031" spans="8:15" ht="15" customHeight="1" x14ac:dyDescent="0.25">
      <c r="H1031" s="64"/>
      <c r="I1031" s="64"/>
      <c r="O1031" s="64"/>
    </row>
    <row r="1032" spans="8:15" ht="15" customHeight="1" x14ac:dyDescent="0.25">
      <c r="H1032" s="64"/>
      <c r="I1032" s="64"/>
      <c r="O1032" s="64"/>
    </row>
    <row r="1033" spans="8:15" ht="15" customHeight="1" x14ac:dyDescent="0.25">
      <c r="H1033" s="64"/>
      <c r="I1033" s="64"/>
      <c r="O1033" s="64"/>
    </row>
    <row r="1034" spans="8:15" ht="15" customHeight="1" x14ac:dyDescent="0.25">
      <c r="H1034" s="64"/>
      <c r="I1034" s="64"/>
      <c r="O1034" s="64"/>
    </row>
    <row r="1035" spans="8:15" ht="15" customHeight="1" x14ac:dyDescent="0.25">
      <c r="H1035" s="64"/>
      <c r="I1035" s="64"/>
      <c r="O1035" s="64"/>
    </row>
    <row r="1036" spans="8:15" ht="15" customHeight="1" x14ac:dyDescent="0.25">
      <c r="H1036" s="64"/>
      <c r="I1036" s="64"/>
      <c r="O1036" s="64"/>
    </row>
    <row r="1037" spans="8:15" ht="15" customHeight="1" x14ac:dyDescent="0.25">
      <c r="H1037" s="64"/>
      <c r="I1037" s="64"/>
      <c r="O1037" s="64"/>
    </row>
    <row r="1038" spans="8:15" ht="15" customHeight="1" x14ac:dyDescent="0.25">
      <c r="H1038" s="64"/>
      <c r="I1038" s="64"/>
      <c r="O1038" s="64"/>
    </row>
    <row r="1039" spans="8:15" ht="15" customHeight="1" x14ac:dyDescent="0.25">
      <c r="H1039" s="64"/>
      <c r="I1039" s="64"/>
      <c r="O1039" s="64"/>
    </row>
    <row r="1040" spans="8:15" ht="15" customHeight="1" x14ac:dyDescent="0.25">
      <c r="H1040" s="64"/>
      <c r="I1040" s="64"/>
      <c r="O1040" s="64"/>
    </row>
    <row r="1041" spans="8:15" ht="15" customHeight="1" x14ac:dyDescent="0.25">
      <c r="H1041" s="64"/>
      <c r="I1041" s="64"/>
      <c r="O1041" s="64"/>
    </row>
    <row r="1042" spans="8:15" ht="15" customHeight="1" x14ac:dyDescent="0.25">
      <c r="H1042" s="64"/>
      <c r="I1042" s="64"/>
      <c r="O1042" s="64"/>
    </row>
    <row r="1043" spans="8:15" ht="15" customHeight="1" x14ac:dyDescent="0.25">
      <c r="H1043" s="64"/>
      <c r="I1043" s="64"/>
      <c r="O1043" s="64"/>
    </row>
    <row r="1044" spans="8:15" ht="15" customHeight="1" x14ac:dyDescent="0.25">
      <c r="H1044" s="64"/>
      <c r="I1044" s="64"/>
      <c r="O1044" s="64"/>
    </row>
    <row r="1045" spans="8:15" ht="15" customHeight="1" x14ac:dyDescent="0.25">
      <c r="H1045" s="64"/>
      <c r="I1045" s="64"/>
      <c r="O1045" s="64"/>
    </row>
    <row r="1046" spans="8:15" ht="15" customHeight="1" x14ac:dyDescent="0.25">
      <c r="H1046" s="64"/>
      <c r="I1046" s="64"/>
      <c r="O1046" s="64"/>
    </row>
    <row r="1047" spans="8:15" ht="15" customHeight="1" x14ac:dyDescent="0.25">
      <c r="H1047" s="64"/>
      <c r="I1047" s="64"/>
      <c r="O1047" s="64"/>
    </row>
    <row r="1048" spans="8:15" ht="15" customHeight="1" x14ac:dyDescent="0.25">
      <c r="H1048" s="64"/>
      <c r="I1048" s="64"/>
      <c r="O1048" s="64"/>
    </row>
    <row r="1049" spans="8:15" ht="15" customHeight="1" x14ac:dyDescent="0.25">
      <c r="H1049" s="64"/>
      <c r="I1049" s="64"/>
      <c r="O1049" s="64"/>
    </row>
    <row r="1050" spans="8:15" ht="15" customHeight="1" x14ac:dyDescent="0.25">
      <c r="H1050" s="64"/>
      <c r="I1050" s="64"/>
      <c r="O1050" s="64"/>
    </row>
    <row r="1051" spans="8:15" ht="15" customHeight="1" x14ac:dyDescent="0.25">
      <c r="H1051" s="64"/>
      <c r="I1051" s="64"/>
      <c r="O1051" s="64"/>
    </row>
    <row r="1052" spans="8:15" ht="15" customHeight="1" x14ac:dyDescent="0.25">
      <c r="H1052" s="64"/>
      <c r="I1052" s="64"/>
      <c r="O1052" s="64"/>
    </row>
    <row r="1053" spans="8:15" ht="15" customHeight="1" x14ac:dyDescent="0.25">
      <c r="H1053" s="64"/>
      <c r="I1053" s="64"/>
      <c r="O1053" s="64"/>
    </row>
    <row r="1054" spans="8:15" ht="15" customHeight="1" x14ac:dyDescent="0.25">
      <c r="H1054" s="64"/>
      <c r="I1054" s="64"/>
      <c r="O1054" s="64"/>
    </row>
    <row r="1055" spans="8:15" ht="15" customHeight="1" x14ac:dyDescent="0.25">
      <c r="H1055" s="64"/>
      <c r="I1055" s="64"/>
      <c r="O1055" s="64"/>
    </row>
    <row r="1056" spans="8:15" ht="15" customHeight="1" x14ac:dyDescent="0.25">
      <c r="H1056" s="64"/>
      <c r="I1056" s="64"/>
      <c r="O1056" s="64"/>
    </row>
    <row r="1057" spans="8:15" ht="15" customHeight="1" x14ac:dyDescent="0.25">
      <c r="H1057" s="64"/>
      <c r="I1057" s="64"/>
      <c r="O1057" s="64"/>
    </row>
    <row r="1058" spans="8:15" ht="15" customHeight="1" x14ac:dyDescent="0.25">
      <c r="H1058" s="64"/>
      <c r="I1058" s="64"/>
      <c r="O1058" s="64"/>
    </row>
    <row r="1059" spans="8:15" ht="15" customHeight="1" x14ac:dyDescent="0.25">
      <c r="H1059" s="64"/>
      <c r="I1059" s="64"/>
      <c r="O1059" s="64"/>
    </row>
    <row r="1060" spans="8:15" ht="15" customHeight="1" x14ac:dyDescent="0.25">
      <c r="H1060" s="64"/>
      <c r="I1060" s="64"/>
      <c r="O1060" s="64"/>
    </row>
    <row r="1061" spans="8:15" ht="15" customHeight="1" x14ac:dyDescent="0.25">
      <c r="H1061" s="64"/>
      <c r="I1061" s="64"/>
      <c r="O1061" s="64"/>
    </row>
    <row r="1062" spans="8:15" ht="15" customHeight="1" x14ac:dyDescent="0.25">
      <c r="H1062" s="64"/>
      <c r="I1062" s="64"/>
      <c r="O1062" s="64"/>
    </row>
    <row r="1063" spans="8:15" ht="15" customHeight="1" x14ac:dyDescent="0.25">
      <c r="H1063" s="64"/>
      <c r="I1063" s="64"/>
      <c r="O1063" s="64"/>
    </row>
    <row r="1064" spans="8:15" ht="15" customHeight="1" x14ac:dyDescent="0.25">
      <c r="H1064" s="64"/>
      <c r="I1064" s="64"/>
      <c r="O1064" s="64"/>
    </row>
    <row r="1065" spans="8:15" ht="15" customHeight="1" x14ac:dyDescent="0.25">
      <c r="H1065" s="64"/>
      <c r="I1065" s="64"/>
      <c r="O1065" s="64"/>
    </row>
    <row r="1066" spans="8:15" ht="15" customHeight="1" x14ac:dyDescent="0.25">
      <c r="H1066" s="64"/>
      <c r="I1066" s="64"/>
      <c r="O1066" s="64"/>
    </row>
    <row r="1067" spans="8:15" ht="15" customHeight="1" x14ac:dyDescent="0.25">
      <c r="H1067" s="64"/>
      <c r="I1067" s="64"/>
      <c r="O1067" s="64"/>
    </row>
    <row r="1068" spans="8:15" ht="15" customHeight="1" x14ac:dyDescent="0.25">
      <c r="H1068" s="64"/>
      <c r="I1068" s="64"/>
      <c r="O1068" s="64"/>
    </row>
    <row r="1069" spans="8:15" ht="15" customHeight="1" x14ac:dyDescent="0.25">
      <c r="H1069" s="64"/>
      <c r="I1069" s="64"/>
      <c r="O1069" s="64"/>
    </row>
    <row r="1070" spans="8:15" ht="15" customHeight="1" x14ac:dyDescent="0.25">
      <c r="H1070" s="64"/>
      <c r="I1070" s="64"/>
      <c r="O1070" s="64"/>
    </row>
    <row r="1071" spans="8:15" ht="15" customHeight="1" x14ac:dyDescent="0.25">
      <c r="H1071" s="64"/>
      <c r="I1071" s="64"/>
      <c r="O1071" s="64"/>
    </row>
    <row r="1072" spans="8:15" ht="15" customHeight="1" x14ac:dyDescent="0.25">
      <c r="H1072" s="64"/>
      <c r="I1072" s="64"/>
      <c r="O1072" s="64"/>
    </row>
    <row r="1073" spans="8:15" ht="15" customHeight="1" x14ac:dyDescent="0.25">
      <c r="H1073" s="64"/>
      <c r="I1073" s="64"/>
      <c r="O1073" s="64"/>
    </row>
    <row r="1074" spans="8:15" ht="15" customHeight="1" x14ac:dyDescent="0.25">
      <c r="H1074" s="64"/>
      <c r="I1074" s="64"/>
      <c r="O1074" s="64"/>
    </row>
    <row r="1075" spans="8:15" ht="15" customHeight="1" x14ac:dyDescent="0.25">
      <c r="H1075" s="64"/>
      <c r="I1075" s="64"/>
      <c r="O1075" s="64"/>
    </row>
    <row r="1076" spans="8:15" ht="15" customHeight="1" x14ac:dyDescent="0.25">
      <c r="H1076" s="64"/>
      <c r="I1076" s="64"/>
      <c r="O1076" s="64"/>
    </row>
    <row r="1077" spans="8:15" ht="15" customHeight="1" x14ac:dyDescent="0.25">
      <c r="H1077" s="64"/>
      <c r="I1077" s="64"/>
      <c r="O1077" s="64"/>
    </row>
    <row r="1078" spans="8:15" ht="15" customHeight="1" x14ac:dyDescent="0.25">
      <c r="H1078" s="64"/>
      <c r="I1078" s="64"/>
      <c r="O1078" s="64"/>
    </row>
    <row r="1079" spans="8:15" ht="15" customHeight="1" x14ac:dyDescent="0.25">
      <c r="H1079" s="64"/>
      <c r="I1079" s="64"/>
      <c r="O1079" s="64"/>
    </row>
    <row r="1080" spans="8:15" ht="15" customHeight="1" x14ac:dyDescent="0.25">
      <c r="H1080" s="64"/>
      <c r="I1080" s="64"/>
      <c r="O1080" s="64"/>
    </row>
    <row r="1081" spans="8:15" ht="15" customHeight="1" x14ac:dyDescent="0.25">
      <c r="H1081" s="64"/>
      <c r="I1081" s="64"/>
      <c r="O1081" s="64"/>
    </row>
    <row r="1082" spans="8:15" ht="15" customHeight="1" x14ac:dyDescent="0.25">
      <c r="H1082" s="64"/>
      <c r="I1082" s="64"/>
      <c r="O1082" s="64"/>
    </row>
    <row r="1083" spans="8:15" ht="15" customHeight="1" x14ac:dyDescent="0.25">
      <c r="H1083" s="64"/>
      <c r="I1083" s="64"/>
      <c r="O1083" s="64"/>
    </row>
    <row r="1084" spans="8:15" ht="15" customHeight="1" x14ac:dyDescent="0.25">
      <c r="H1084" s="64"/>
      <c r="I1084" s="64"/>
      <c r="O1084" s="64"/>
    </row>
    <row r="1085" spans="8:15" ht="15" customHeight="1" x14ac:dyDescent="0.25">
      <c r="H1085" s="64"/>
      <c r="I1085" s="64"/>
      <c r="O1085" s="64"/>
    </row>
    <row r="1086" spans="8:15" ht="15" customHeight="1" x14ac:dyDescent="0.25">
      <c r="H1086" s="64"/>
      <c r="I1086" s="64"/>
      <c r="O1086" s="64"/>
    </row>
    <row r="1087" spans="8:15" ht="15" customHeight="1" x14ac:dyDescent="0.25">
      <c r="H1087" s="64"/>
      <c r="I1087" s="64"/>
      <c r="O1087" s="64"/>
    </row>
    <row r="1088" spans="8:15" ht="15" customHeight="1" x14ac:dyDescent="0.25">
      <c r="H1088" s="64"/>
      <c r="I1088" s="64"/>
      <c r="O1088" s="64"/>
    </row>
    <row r="1089" spans="8:15" ht="15" customHeight="1" x14ac:dyDescent="0.25">
      <c r="H1089" s="64"/>
      <c r="I1089" s="64"/>
      <c r="O1089" s="64"/>
    </row>
    <row r="1090" spans="8:15" ht="15" customHeight="1" x14ac:dyDescent="0.25">
      <c r="H1090" s="64"/>
      <c r="I1090" s="64"/>
      <c r="O1090" s="64"/>
    </row>
    <row r="1091" spans="8:15" ht="15" customHeight="1" x14ac:dyDescent="0.25">
      <c r="H1091" s="64"/>
      <c r="I1091" s="64"/>
      <c r="O1091" s="64"/>
    </row>
    <row r="1092" spans="8:15" ht="15" customHeight="1" x14ac:dyDescent="0.25">
      <c r="H1092" s="64"/>
      <c r="I1092" s="64"/>
      <c r="O1092" s="64"/>
    </row>
    <row r="1093" spans="8:15" ht="15" customHeight="1" x14ac:dyDescent="0.25">
      <c r="H1093" s="64"/>
      <c r="I1093" s="64"/>
      <c r="O1093" s="64"/>
    </row>
    <row r="1094" spans="8:15" ht="15" customHeight="1" x14ac:dyDescent="0.25">
      <c r="H1094" s="64"/>
      <c r="I1094" s="64"/>
      <c r="O1094" s="64"/>
    </row>
    <row r="1095" spans="8:15" ht="15" customHeight="1" x14ac:dyDescent="0.25">
      <c r="H1095" s="64"/>
      <c r="I1095" s="64"/>
      <c r="O1095" s="64"/>
    </row>
    <row r="1096" spans="8:15" ht="15" customHeight="1" x14ac:dyDescent="0.25">
      <c r="H1096" s="64"/>
      <c r="I1096" s="64"/>
      <c r="O1096" s="64"/>
    </row>
    <row r="1097" spans="8:15" ht="15" customHeight="1" x14ac:dyDescent="0.25">
      <c r="H1097" s="64"/>
      <c r="I1097" s="64"/>
      <c r="O1097" s="64"/>
    </row>
    <row r="1098" spans="8:15" ht="15" customHeight="1" x14ac:dyDescent="0.25">
      <c r="H1098" s="64"/>
      <c r="I1098" s="64"/>
      <c r="O1098" s="64"/>
    </row>
    <row r="1099" spans="8:15" ht="15" customHeight="1" x14ac:dyDescent="0.25">
      <c r="H1099" s="64"/>
      <c r="I1099" s="64"/>
      <c r="O1099" s="64"/>
    </row>
    <row r="1100" spans="8:15" ht="15" customHeight="1" x14ac:dyDescent="0.25">
      <c r="H1100" s="64"/>
      <c r="I1100" s="64"/>
      <c r="O1100" s="64"/>
    </row>
    <row r="1101" spans="8:15" ht="15" customHeight="1" x14ac:dyDescent="0.25">
      <c r="H1101" s="64"/>
      <c r="I1101" s="64"/>
      <c r="O1101" s="64"/>
    </row>
    <row r="1102" spans="8:15" ht="15" customHeight="1" x14ac:dyDescent="0.25">
      <c r="H1102" s="64"/>
      <c r="I1102" s="64"/>
      <c r="O1102" s="64"/>
    </row>
    <row r="1103" spans="8:15" ht="15" customHeight="1" x14ac:dyDescent="0.25">
      <c r="H1103" s="64"/>
      <c r="I1103" s="64"/>
      <c r="O1103" s="64"/>
    </row>
    <row r="1104" spans="8:15" ht="15" customHeight="1" x14ac:dyDescent="0.25">
      <c r="H1104" s="64"/>
      <c r="I1104" s="64"/>
      <c r="O1104" s="64"/>
    </row>
    <row r="1105" spans="8:15" ht="15" customHeight="1" x14ac:dyDescent="0.25">
      <c r="H1105" s="64"/>
      <c r="I1105" s="64"/>
      <c r="O1105" s="64"/>
    </row>
    <row r="1106" spans="8:15" ht="15" customHeight="1" x14ac:dyDescent="0.25">
      <c r="H1106" s="64"/>
      <c r="I1106" s="64"/>
      <c r="O1106" s="64"/>
    </row>
    <row r="1107" spans="8:15" ht="15" customHeight="1" x14ac:dyDescent="0.25">
      <c r="H1107" s="64"/>
      <c r="I1107" s="64"/>
      <c r="O1107" s="64"/>
    </row>
    <row r="1108" spans="8:15" ht="15" customHeight="1" x14ac:dyDescent="0.25">
      <c r="H1108" s="64"/>
      <c r="I1108" s="64"/>
      <c r="O1108" s="64"/>
    </row>
    <row r="1109" spans="8:15" ht="15" customHeight="1" x14ac:dyDescent="0.25">
      <c r="H1109" s="64"/>
      <c r="I1109" s="64"/>
      <c r="O1109" s="64"/>
    </row>
    <row r="1110" spans="8:15" ht="15" customHeight="1" x14ac:dyDescent="0.25">
      <c r="H1110" s="64"/>
      <c r="I1110" s="64"/>
      <c r="O1110" s="64"/>
    </row>
    <row r="1111" spans="8:15" ht="15" customHeight="1" x14ac:dyDescent="0.25">
      <c r="H1111" s="64"/>
      <c r="I1111" s="64"/>
      <c r="O1111" s="64"/>
    </row>
    <row r="1112" spans="8:15" ht="15" customHeight="1" x14ac:dyDescent="0.25">
      <c r="H1112" s="64"/>
      <c r="I1112" s="64"/>
      <c r="O1112" s="64"/>
    </row>
    <row r="1113" spans="8:15" ht="15" customHeight="1" x14ac:dyDescent="0.25">
      <c r="H1113" s="64"/>
      <c r="I1113" s="64"/>
      <c r="O1113" s="64"/>
    </row>
    <row r="1114" spans="8:15" ht="15" customHeight="1" x14ac:dyDescent="0.25">
      <c r="H1114" s="64"/>
      <c r="I1114" s="64"/>
      <c r="O1114" s="64"/>
    </row>
    <row r="1115" spans="8:15" ht="15" customHeight="1" x14ac:dyDescent="0.25">
      <c r="H1115" s="64"/>
      <c r="I1115" s="64"/>
      <c r="O1115" s="64"/>
    </row>
    <row r="1116" spans="8:15" ht="15" customHeight="1" x14ac:dyDescent="0.25">
      <c r="H1116" s="64"/>
      <c r="I1116" s="64"/>
      <c r="O1116" s="64"/>
    </row>
    <row r="1117" spans="8:15" ht="15" customHeight="1" x14ac:dyDescent="0.25">
      <c r="H1117" s="64"/>
      <c r="I1117" s="64"/>
      <c r="O1117" s="64"/>
    </row>
    <row r="1118" spans="8:15" ht="15" customHeight="1" x14ac:dyDescent="0.25">
      <c r="H1118" s="64"/>
      <c r="I1118" s="64"/>
      <c r="O1118" s="64"/>
    </row>
    <row r="1119" spans="8:15" ht="15" customHeight="1" x14ac:dyDescent="0.25">
      <c r="H1119" s="64"/>
      <c r="I1119" s="64"/>
      <c r="O1119" s="64"/>
    </row>
    <row r="1120" spans="8:15" ht="15" customHeight="1" x14ac:dyDescent="0.25">
      <c r="H1120" s="64"/>
      <c r="I1120" s="64"/>
      <c r="O1120" s="64"/>
    </row>
    <row r="1121" spans="8:15" ht="15" customHeight="1" x14ac:dyDescent="0.25">
      <c r="H1121" s="64"/>
      <c r="I1121" s="64"/>
      <c r="O1121" s="64"/>
    </row>
    <row r="1122" spans="8:15" ht="15" customHeight="1" x14ac:dyDescent="0.25">
      <c r="H1122" s="64"/>
      <c r="I1122" s="64"/>
      <c r="O1122" s="64"/>
    </row>
    <row r="1123" spans="8:15" ht="15" customHeight="1" x14ac:dyDescent="0.25">
      <c r="H1123" s="64"/>
      <c r="I1123" s="64"/>
      <c r="O1123" s="64"/>
    </row>
    <row r="1124" spans="8:15" ht="15" customHeight="1" x14ac:dyDescent="0.25">
      <c r="H1124" s="64"/>
      <c r="I1124" s="64"/>
      <c r="O1124" s="64"/>
    </row>
    <row r="1125" spans="8:15" ht="15" customHeight="1" x14ac:dyDescent="0.25">
      <c r="H1125" s="64"/>
      <c r="I1125" s="64"/>
      <c r="O1125" s="64"/>
    </row>
    <row r="1126" spans="8:15" ht="15" customHeight="1" x14ac:dyDescent="0.25">
      <c r="H1126" s="64"/>
      <c r="I1126" s="64"/>
      <c r="O1126" s="64"/>
    </row>
    <row r="1127" spans="8:15" ht="15" customHeight="1" x14ac:dyDescent="0.25">
      <c r="H1127" s="64"/>
      <c r="I1127" s="64"/>
      <c r="O1127" s="64"/>
    </row>
    <row r="1128" spans="8:15" ht="15" customHeight="1" x14ac:dyDescent="0.25">
      <c r="H1128" s="64"/>
      <c r="I1128" s="64"/>
      <c r="O1128" s="64"/>
    </row>
    <row r="1129" spans="8:15" ht="15" customHeight="1" x14ac:dyDescent="0.25">
      <c r="H1129" s="64"/>
      <c r="I1129" s="64"/>
      <c r="O1129" s="64"/>
    </row>
    <row r="1130" spans="8:15" ht="15" customHeight="1" x14ac:dyDescent="0.25">
      <c r="H1130" s="64"/>
      <c r="I1130" s="64"/>
      <c r="O1130" s="64"/>
    </row>
    <row r="1131" spans="8:15" ht="15" customHeight="1" x14ac:dyDescent="0.25">
      <c r="H1131" s="64"/>
      <c r="I1131" s="64"/>
      <c r="O1131" s="64"/>
    </row>
    <row r="1132" spans="8:15" ht="15" customHeight="1" x14ac:dyDescent="0.25">
      <c r="H1132" s="64"/>
      <c r="I1132" s="64"/>
      <c r="O1132" s="64"/>
    </row>
    <row r="1133" spans="8:15" ht="15" customHeight="1" x14ac:dyDescent="0.25">
      <c r="H1133" s="64"/>
      <c r="I1133" s="64"/>
      <c r="O1133" s="64"/>
    </row>
    <row r="1134" spans="8:15" ht="15" customHeight="1" x14ac:dyDescent="0.25">
      <c r="H1134" s="64"/>
      <c r="I1134" s="64"/>
      <c r="O1134" s="64"/>
    </row>
    <row r="1135" spans="8:15" ht="15" customHeight="1" x14ac:dyDescent="0.25">
      <c r="H1135" s="64"/>
      <c r="I1135" s="64"/>
      <c r="O1135" s="64"/>
    </row>
    <row r="1136" spans="8:15" ht="15" customHeight="1" x14ac:dyDescent="0.25">
      <c r="H1136" s="64"/>
      <c r="I1136" s="64"/>
      <c r="O1136" s="64"/>
    </row>
    <row r="1137" spans="8:15" ht="15" customHeight="1" x14ac:dyDescent="0.25">
      <c r="H1137" s="64"/>
      <c r="I1137" s="64"/>
      <c r="O1137" s="64"/>
    </row>
    <row r="1138" spans="8:15" ht="15" customHeight="1" x14ac:dyDescent="0.25">
      <c r="H1138" s="64"/>
      <c r="I1138" s="64"/>
      <c r="O1138" s="64"/>
    </row>
    <row r="1139" spans="8:15" ht="15" customHeight="1" x14ac:dyDescent="0.25">
      <c r="H1139" s="64"/>
      <c r="I1139" s="64"/>
      <c r="O1139" s="64"/>
    </row>
    <row r="1140" spans="8:15" ht="15" customHeight="1" x14ac:dyDescent="0.25">
      <c r="H1140" s="64"/>
      <c r="I1140" s="64"/>
      <c r="O1140" s="64"/>
    </row>
    <row r="1141" spans="8:15" ht="15" customHeight="1" x14ac:dyDescent="0.25">
      <c r="H1141" s="64"/>
      <c r="I1141" s="64"/>
      <c r="O1141" s="64"/>
    </row>
    <row r="1142" spans="8:15" ht="15" customHeight="1" x14ac:dyDescent="0.25">
      <c r="H1142" s="64"/>
      <c r="I1142" s="64"/>
      <c r="O1142" s="64"/>
    </row>
    <row r="1143" spans="8:15" ht="15" customHeight="1" x14ac:dyDescent="0.25">
      <c r="H1143" s="64"/>
      <c r="I1143" s="64"/>
      <c r="O1143" s="64"/>
    </row>
    <row r="1144" spans="8:15" ht="15" customHeight="1" x14ac:dyDescent="0.25">
      <c r="H1144" s="64"/>
      <c r="I1144" s="64"/>
      <c r="O1144" s="64"/>
    </row>
    <row r="1145" spans="8:15" ht="15" customHeight="1" x14ac:dyDescent="0.25">
      <c r="H1145" s="64"/>
      <c r="I1145" s="64"/>
      <c r="O1145" s="64"/>
    </row>
    <row r="1146" spans="8:15" ht="15" customHeight="1" x14ac:dyDescent="0.25">
      <c r="H1146" s="64"/>
      <c r="I1146" s="64"/>
      <c r="O1146" s="64"/>
    </row>
    <row r="1147" spans="8:15" ht="15" customHeight="1" x14ac:dyDescent="0.25">
      <c r="H1147" s="64"/>
      <c r="I1147" s="64"/>
      <c r="O1147" s="64"/>
    </row>
    <row r="1148" spans="8:15" ht="15" customHeight="1" x14ac:dyDescent="0.25">
      <c r="H1148" s="64"/>
      <c r="I1148" s="64"/>
      <c r="O1148" s="64"/>
    </row>
    <row r="1149" spans="8:15" ht="15" customHeight="1" x14ac:dyDescent="0.25">
      <c r="H1149" s="64"/>
      <c r="I1149" s="64"/>
      <c r="O1149" s="64"/>
    </row>
    <row r="1150" spans="8:15" ht="15" customHeight="1" x14ac:dyDescent="0.25">
      <c r="H1150" s="64"/>
      <c r="I1150" s="64"/>
      <c r="O1150" s="64"/>
    </row>
    <row r="1151" spans="8:15" ht="15" customHeight="1" x14ac:dyDescent="0.25">
      <c r="H1151" s="64"/>
      <c r="I1151" s="64"/>
      <c r="O1151" s="64"/>
    </row>
    <row r="1152" spans="8:15" ht="15" customHeight="1" x14ac:dyDescent="0.25">
      <c r="H1152" s="64"/>
      <c r="I1152" s="64"/>
      <c r="O1152" s="64"/>
    </row>
    <row r="1153" spans="8:15" ht="15" customHeight="1" x14ac:dyDescent="0.25">
      <c r="H1153" s="64"/>
      <c r="I1153" s="64"/>
      <c r="O1153" s="64"/>
    </row>
    <row r="1154" spans="8:15" ht="15" customHeight="1" x14ac:dyDescent="0.25">
      <c r="H1154" s="64"/>
      <c r="I1154" s="64"/>
      <c r="O1154" s="64"/>
    </row>
    <row r="1155" spans="8:15" ht="15" customHeight="1" x14ac:dyDescent="0.25">
      <c r="H1155" s="64"/>
      <c r="I1155" s="64"/>
      <c r="O1155" s="64"/>
    </row>
    <row r="1156" spans="8:15" ht="15" customHeight="1" x14ac:dyDescent="0.25">
      <c r="H1156" s="64"/>
      <c r="I1156" s="64"/>
      <c r="O1156" s="64"/>
    </row>
    <row r="1157" spans="8:15" ht="15" customHeight="1" x14ac:dyDescent="0.25">
      <c r="H1157" s="64"/>
      <c r="I1157" s="64"/>
      <c r="O1157" s="64"/>
    </row>
    <row r="1158" spans="8:15" ht="15" customHeight="1" x14ac:dyDescent="0.25">
      <c r="H1158" s="64"/>
      <c r="I1158" s="64"/>
      <c r="O1158" s="64"/>
    </row>
    <row r="1159" spans="8:15" ht="15" customHeight="1" x14ac:dyDescent="0.25">
      <c r="H1159" s="64"/>
      <c r="I1159" s="64"/>
      <c r="O1159" s="64"/>
    </row>
    <row r="1160" spans="8:15" ht="15" customHeight="1" x14ac:dyDescent="0.25">
      <c r="H1160" s="64"/>
      <c r="I1160" s="64"/>
      <c r="O1160" s="64"/>
    </row>
    <row r="1161" spans="8:15" ht="15" customHeight="1" x14ac:dyDescent="0.25">
      <c r="H1161" s="64"/>
      <c r="I1161" s="64"/>
      <c r="O1161" s="64"/>
    </row>
    <row r="1162" spans="8:15" ht="15" customHeight="1" x14ac:dyDescent="0.25">
      <c r="H1162" s="64"/>
      <c r="I1162" s="64"/>
      <c r="O1162" s="64"/>
    </row>
    <row r="1163" spans="8:15" ht="15" customHeight="1" x14ac:dyDescent="0.25">
      <c r="H1163" s="64"/>
      <c r="I1163" s="64"/>
      <c r="O1163" s="64"/>
    </row>
    <row r="1164" spans="8:15" ht="15" customHeight="1" x14ac:dyDescent="0.25">
      <c r="H1164" s="64"/>
      <c r="I1164" s="64"/>
      <c r="O1164" s="64"/>
    </row>
    <row r="1165" spans="8:15" ht="15" customHeight="1" x14ac:dyDescent="0.25">
      <c r="H1165" s="64"/>
      <c r="I1165" s="64"/>
      <c r="O1165" s="64"/>
    </row>
    <row r="1166" spans="8:15" ht="15" customHeight="1" x14ac:dyDescent="0.25">
      <c r="H1166" s="64"/>
      <c r="I1166" s="64"/>
      <c r="O1166" s="64"/>
    </row>
    <row r="1167" spans="8:15" ht="15" customHeight="1" x14ac:dyDescent="0.25">
      <c r="H1167" s="64"/>
      <c r="I1167" s="64"/>
      <c r="O1167" s="64"/>
    </row>
    <row r="1168" spans="8:15" ht="15" customHeight="1" x14ac:dyDescent="0.25">
      <c r="H1168" s="64"/>
      <c r="I1168" s="64"/>
      <c r="O1168" s="64"/>
    </row>
    <row r="1169" spans="8:15" ht="15" customHeight="1" x14ac:dyDescent="0.25">
      <c r="H1169" s="64"/>
      <c r="I1169" s="64"/>
      <c r="O1169" s="64"/>
    </row>
    <row r="1170" spans="8:15" ht="15" customHeight="1" x14ac:dyDescent="0.25">
      <c r="H1170" s="64"/>
      <c r="I1170" s="64"/>
      <c r="O1170" s="64"/>
    </row>
    <row r="1171" spans="8:15" ht="15" customHeight="1" x14ac:dyDescent="0.25">
      <c r="H1171" s="64"/>
      <c r="I1171" s="64"/>
      <c r="O1171" s="64"/>
    </row>
    <row r="1172" spans="8:15" ht="15" customHeight="1" x14ac:dyDescent="0.25">
      <c r="H1172" s="64"/>
      <c r="I1172" s="64"/>
      <c r="O1172" s="64"/>
    </row>
    <row r="1173" spans="8:15" ht="15" customHeight="1" x14ac:dyDescent="0.25">
      <c r="H1173" s="64"/>
      <c r="I1173" s="64"/>
      <c r="O1173" s="64"/>
    </row>
    <row r="1174" spans="8:15" ht="15" customHeight="1" x14ac:dyDescent="0.25">
      <c r="H1174" s="64"/>
      <c r="I1174" s="64"/>
      <c r="O1174" s="64"/>
    </row>
    <row r="1175" spans="8:15" ht="15" customHeight="1" x14ac:dyDescent="0.25">
      <c r="H1175" s="64"/>
      <c r="I1175" s="64"/>
      <c r="O1175" s="64"/>
    </row>
    <row r="1176" spans="8:15" ht="15" customHeight="1" x14ac:dyDescent="0.25">
      <c r="H1176" s="64"/>
      <c r="I1176" s="64"/>
      <c r="O1176" s="64"/>
    </row>
    <row r="1177" spans="8:15" ht="15" customHeight="1" x14ac:dyDescent="0.25">
      <c r="H1177" s="64"/>
      <c r="I1177" s="64"/>
      <c r="O1177" s="64"/>
    </row>
    <row r="1178" spans="8:15" ht="15" customHeight="1" x14ac:dyDescent="0.25">
      <c r="H1178" s="64"/>
      <c r="I1178" s="64"/>
      <c r="O1178" s="64"/>
    </row>
    <row r="1179" spans="8:15" ht="15" customHeight="1" x14ac:dyDescent="0.25">
      <c r="H1179" s="64"/>
      <c r="I1179" s="64"/>
      <c r="O1179" s="64"/>
    </row>
    <row r="1180" spans="8:15" ht="15" customHeight="1" x14ac:dyDescent="0.25">
      <c r="H1180" s="64"/>
      <c r="I1180" s="64"/>
      <c r="O1180" s="64"/>
    </row>
    <row r="1181" spans="8:15" ht="15" customHeight="1" x14ac:dyDescent="0.25">
      <c r="H1181" s="64"/>
      <c r="I1181" s="64"/>
      <c r="O1181" s="64"/>
    </row>
    <row r="1182" spans="8:15" ht="15" customHeight="1" x14ac:dyDescent="0.25">
      <c r="H1182" s="64"/>
      <c r="I1182" s="64"/>
      <c r="O1182" s="64"/>
    </row>
    <row r="1183" spans="8:15" ht="15" customHeight="1" x14ac:dyDescent="0.25">
      <c r="H1183" s="64"/>
      <c r="I1183" s="64"/>
      <c r="O1183" s="64"/>
    </row>
    <row r="1184" spans="8:15" ht="15" customHeight="1" x14ac:dyDescent="0.25">
      <c r="H1184" s="64"/>
      <c r="I1184" s="64"/>
      <c r="O1184" s="64"/>
    </row>
    <row r="1185" spans="8:15" ht="15" customHeight="1" x14ac:dyDescent="0.25">
      <c r="H1185" s="64"/>
      <c r="I1185" s="64"/>
      <c r="O1185" s="64"/>
    </row>
    <row r="1186" spans="8:15" ht="15" customHeight="1" x14ac:dyDescent="0.25">
      <c r="H1186" s="64"/>
      <c r="I1186" s="64"/>
      <c r="O1186" s="64"/>
    </row>
    <row r="1187" spans="8:15" ht="15" customHeight="1" x14ac:dyDescent="0.25">
      <c r="H1187" s="64"/>
      <c r="I1187" s="64"/>
      <c r="O1187" s="64"/>
    </row>
    <row r="1188" spans="8:15" ht="15" customHeight="1" x14ac:dyDescent="0.25">
      <c r="H1188" s="64"/>
      <c r="I1188" s="64"/>
      <c r="O1188" s="64"/>
    </row>
    <row r="1189" spans="8:15" ht="15" customHeight="1" x14ac:dyDescent="0.25">
      <c r="H1189" s="64"/>
      <c r="I1189" s="64"/>
      <c r="O1189" s="64"/>
    </row>
    <row r="1190" spans="8:15" ht="15" customHeight="1" x14ac:dyDescent="0.25">
      <c r="H1190" s="64"/>
      <c r="I1190" s="64"/>
      <c r="O1190" s="64"/>
    </row>
    <row r="1191" spans="8:15" ht="15" customHeight="1" x14ac:dyDescent="0.25">
      <c r="H1191" s="64"/>
      <c r="I1191" s="64"/>
      <c r="O1191" s="64"/>
    </row>
    <row r="1192" spans="8:15" ht="15" customHeight="1" x14ac:dyDescent="0.25">
      <c r="H1192" s="64"/>
      <c r="I1192" s="64"/>
      <c r="O1192" s="64"/>
    </row>
    <row r="1193" spans="8:15" ht="15" customHeight="1" x14ac:dyDescent="0.25">
      <c r="H1193" s="64"/>
      <c r="I1193" s="64"/>
      <c r="O1193" s="64"/>
    </row>
    <row r="1194" spans="8:15" ht="15" customHeight="1" x14ac:dyDescent="0.25">
      <c r="H1194" s="64"/>
      <c r="I1194" s="64"/>
      <c r="O1194" s="64"/>
    </row>
    <row r="1195" spans="8:15" ht="15" customHeight="1" x14ac:dyDescent="0.25">
      <c r="H1195" s="64"/>
      <c r="I1195" s="64"/>
      <c r="O1195" s="64"/>
    </row>
    <row r="1196" spans="8:15" ht="15" customHeight="1" x14ac:dyDescent="0.25">
      <c r="H1196" s="64"/>
      <c r="I1196" s="64"/>
      <c r="O1196" s="64"/>
    </row>
    <row r="1197" spans="8:15" ht="15" customHeight="1" x14ac:dyDescent="0.25">
      <c r="H1197" s="64"/>
      <c r="I1197" s="64"/>
      <c r="O1197" s="64"/>
    </row>
    <row r="1198" spans="8:15" ht="15" customHeight="1" x14ac:dyDescent="0.25">
      <c r="H1198" s="64"/>
      <c r="I1198" s="64"/>
      <c r="O1198" s="64"/>
    </row>
    <row r="1199" spans="8:15" ht="15" customHeight="1" x14ac:dyDescent="0.25">
      <c r="H1199" s="64"/>
      <c r="I1199" s="64"/>
      <c r="O1199" s="64"/>
    </row>
    <row r="1200" spans="8:15" ht="15" customHeight="1" x14ac:dyDescent="0.25">
      <c r="H1200" s="64"/>
      <c r="I1200" s="64"/>
      <c r="O1200" s="64"/>
    </row>
    <row r="1201" spans="8:15" ht="15" customHeight="1" x14ac:dyDescent="0.25">
      <c r="H1201" s="64"/>
      <c r="I1201" s="64"/>
      <c r="O1201" s="64"/>
    </row>
    <row r="1202" spans="8:15" ht="15" customHeight="1" x14ac:dyDescent="0.25">
      <c r="H1202" s="64"/>
      <c r="I1202" s="64"/>
      <c r="O1202" s="64"/>
    </row>
    <row r="1203" spans="8:15" ht="15" customHeight="1" x14ac:dyDescent="0.25">
      <c r="H1203" s="64"/>
      <c r="I1203" s="64"/>
      <c r="O1203" s="64"/>
    </row>
    <row r="1204" spans="8:15" ht="15" customHeight="1" x14ac:dyDescent="0.25">
      <c r="H1204" s="64"/>
      <c r="I1204" s="64"/>
      <c r="O1204" s="64"/>
    </row>
    <row r="1205" spans="8:15" ht="15" customHeight="1" x14ac:dyDescent="0.25">
      <c r="H1205" s="64"/>
      <c r="I1205" s="64"/>
      <c r="O1205" s="64"/>
    </row>
    <row r="1206" spans="8:15" ht="15" customHeight="1" x14ac:dyDescent="0.25">
      <c r="H1206" s="64"/>
      <c r="I1206" s="64"/>
      <c r="O1206" s="64"/>
    </row>
    <row r="1207" spans="8:15" ht="15" customHeight="1" x14ac:dyDescent="0.25">
      <c r="H1207" s="64"/>
      <c r="I1207" s="64"/>
      <c r="O1207" s="64"/>
    </row>
    <row r="1208" spans="8:15" ht="15" customHeight="1" x14ac:dyDescent="0.25">
      <c r="H1208" s="64"/>
      <c r="I1208" s="64"/>
      <c r="O1208" s="64"/>
    </row>
    <row r="1209" spans="8:15" ht="15" customHeight="1" x14ac:dyDescent="0.25">
      <c r="H1209" s="64"/>
      <c r="I1209" s="64"/>
      <c r="O1209" s="64"/>
    </row>
    <row r="1210" spans="8:15" ht="15" customHeight="1" x14ac:dyDescent="0.25">
      <c r="H1210" s="64"/>
      <c r="I1210" s="64"/>
      <c r="O1210" s="64"/>
    </row>
    <row r="1211" spans="8:15" ht="15" customHeight="1" x14ac:dyDescent="0.25">
      <c r="H1211" s="64"/>
      <c r="I1211" s="64"/>
      <c r="O1211" s="64"/>
    </row>
    <row r="1212" spans="8:15" ht="15" customHeight="1" x14ac:dyDescent="0.25">
      <c r="H1212" s="64"/>
      <c r="I1212" s="64"/>
      <c r="O1212" s="64"/>
    </row>
    <row r="1213" spans="8:15" ht="15" customHeight="1" x14ac:dyDescent="0.25">
      <c r="H1213" s="64"/>
      <c r="I1213" s="64"/>
      <c r="O1213" s="64"/>
    </row>
    <row r="1214" spans="8:15" ht="15" customHeight="1" x14ac:dyDescent="0.25">
      <c r="H1214" s="64"/>
      <c r="I1214" s="64"/>
      <c r="O1214" s="64"/>
    </row>
    <row r="1215" spans="8:15" ht="15" customHeight="1" x14ac:dyDescent="0.25">
      <c r="H1215" s="64"/>
      <c r="I1215" s="64"/>
      <c r="O1215" s="64"/>
    </row>
    <row r="1216" spans="8:15" ht="15" customHeight="1" x14ac:dyDescent="0.25">
      <c r="H1216" s="64"/>
      <c r="I1216" s="64"/>
      <c r="O1216" s="64"/>
    </row>
    <row r="1217" spans="8:15" ht="15" customHeight="1" x14ac:dyDescent="0.25">
      <c r="H1217" s="64"/>
      <c r="I1217" s="64"/>
      <c r="O1217" s="64"/>
    </row>
    <row r="1218" spans="8:15" ht="15" customHeight="1" x14ac:dyDescent="0.25">
      <c r="H1218" s="64"/>
      <c r="I1218" s="64"/>
      <c r="O1218" s="64"/>
    </row>
    <row r="1219" spans="8:15" ht="15" customHeight="1" x14ac:dyDescent="0.25">
      <c r="H1219" s="64"/>
      <c r="I1219" s="64"/>
      <c r="O1219" s="64"/>
    </row>
    <row r="1220" spans="8:15" ht="15" customHeight="1" x14ac:dyDescent="0.25">
      <c r="H1220" s="64"/>
      <c r="I1220" s="64"/>
      <c r="O1220" s="64"/>
    </row>
    <row r="1221" spans="8:15" ht="15" customHeight="1" x14ac:dyDescent="0.25">
      <c r="H1221" s="64"/>
      <c r="I1221" s="64"/>
      <c r="O1221" s="64"/>
    </row>
    <row r="1222" spans="8:15" ht="15" customHeight="1" x14ac:dyDescent="0.25">
      <c r="H1222" s="64"/>
      <c r="I1222" s="64"/>
      <c r="O1222" s="64"/>
    </row>
    <row r="1223" spans="8:15" ht="15" customHeight="1" x14ac:dyDescent="0.25">
      <c r="H1223" s="64"/>
      <c r="I1223" s="64"/>
      <c r="O1223" s="64"/>
    </row>
    <row r="1224" spans="8:15" ht="15" customHeight="1" x14ac:dyDescent="0.25">
      <c r="H1224" s="64"/>
      <c r="I1224" s="64"/>
      <c r="O1224" s="64"/>
    </row>
    <row r="1225" spans="8:15" ht="15" customHeight="1" x14ac:dyDescent="0.25">
      <c r="H1225" s="64"/>
      <c r="I1225" s="64"/>
      <c r="O1225" s="64"/>
    </row>
    <row r="1226" spans="8:15" ht="15" customHeight="1" x14ac:dyDescent="0.25">
      <c r="H1226" s="64"/>
      <c r="I1226" s="64"/>
      <c r="O1226" s="64"/>
    </row>
    <row r="1227" spans="8:15" ht="15" customHeight="1" x14ac:dyDescent="0.25">
      <c r="H1227" s="64"/>
      <c r="I1227" s="64"/>
      <c r="O1227" s="64"/>
    </row>
    <row r="1228" spans="8:15" ht="15" customHeight="1" x14ac:dyDescent="0.25">
      <c r="H1228" s="64"/>
      <c r="I1228" s="64"/>
      <c r="O1228" s="64"/>
    </row>
    <row r="1229" spans="8:15" ht="15" customHeight="1" x14ac:dyDescent="0.25">
      <c r="H1229" s="64"/>
      <c r="I1229" s="64"/>
      <c r="O1229" s="64"/>
    </row>
    <row r="1230" spans="8:15" ht="15" customHeight="1" x14ac:dyDescent="0.25">
      <c r="H1230" s="64"/>
      <c r="I1230" s="64"/>
      <c r="O1230" s="64"/>
    </row>
    <row r="1231" spans="8:15" ht="15" customHeight="1" x14ac:dyDescent="0.25">
      <c r="H1231" s="64"/>
      <c r="I1231" s="64"/>
      <c r="O1231" s="64"/>
    </row>
    <row r="1232" spans="8:15" ht="15" customHeight="1" x14ac:dyDescent="0.25">
      <c r="H1232" s="64"/>
      <c r="I1232" s="64"/>
      <c r="O1232" s="64"/>
    </row>
    <row r="1233" spans="8:15" ht="15" customHeight="1" x14ac:dyDescent="0.25">
      <c r="H1233" s="64"/>
      <c r="I1233" s="64"/>
      <c r="O1233" s="64"/>
    </row>
    <row r="1234" spans="8:15" ht="15" customHeight="1" x14ac:dyDescent="0.25">
      <c r="H1234" s="64"/>
      <c r="I1234" s="64"/>
      <c r="O1234" s="64"/>
    </row>
    <row r="1235" spans="8:15" ht="15" customHeight="1" x14ac:dyDescent="0.25">
      <c r="H1235" s="64"/>
      <c r="I1235" s="64"/>
      <c r="O1235" s="64"/>
    </row>
    <row r="1236" spans="8:15" ht="15" customHeight="1" x14ac:dyDescent="0.25">
      <c r="H1236" s="64"/>
      <c r="I1236" s="64"/>
      <c r="O1236" s="64"/>
    </row>
    <row r="1237" spans="8:15" ht="15" customHeight="1" x14ac:dyDescent="0.25">
      <c r="H1237" s="64"/>
      <c r="I1237" s="64"/>
      <c r="O1237" s="64"/>
    </row>
    <row r="1238" spans="8:15" ht="15" customHeight="1" x14ac:dyDescent="0.25">
      <c r="H1238" s="64"/>
      <c r="I1238" s="64"/>
      <c r="O1238" s="64"/>
    </row>
    <row r="1239" spans="8:15" ht="15" customHeight="1" x14ac:dyDescent="0.25">
      <c r="H1239" s="64"/>
      <c r="I1239" s="64"/>
      <c r="O1239" s="64"/>
    </row>
    <row r="1240" spans="8:15" ht="15" customHeight="1" x14ac:dyDescent="0.25">
      <c r="H1240" s="64"/>
      <c r="I1240" s="64"/>
      <c r="O1240" s="64"/>
    </row>
    <row r="1241" spans="8:15" ht="15" customHeight="1" x14ac:dyDescent="0.25">
      <c r="H1241" s="64"/>
      <c r="I1241" s="64"/>
      <c r="O1241" s="64"/>
    </row>
    <row r="1242" spans="8:15" ht="15" customHeight="1" x14ac:dyDescent="0.25">
      <c r="H1242" s="64"/>
      <c r="I1242" s="64"/>
      <c r="O1242" s="64"/>
    </row>
    <row r="1243" spans="8:15" ht="15" customHeight="1" x14ac:dyDescent="0.25">
      <c r="H1243" s="64"/>
      <c r="I1243" s="64"/>
      <c r="O1243" s="64"/>
    </row>
    <row r="1244" spans="8:15" ht="15" customHeight="1" x14ac:dyDescent="0.25">
      <c r="H1244" s="64"/>
      <c r="I1244" s="64"/>
      <c r="O1244" s="64"/>
    </row>
    <row r="1245" spans="8:15" ht="15" customHeight="1" x14ac:dyDescent="0.25">
      <c r="H1245" s="64"/>
      <c r="I1245" s="64"/>
      <c r="O1245" s="64"/>
    </row>
    <row r="1246" spans="8:15" ht="15" customHeight="1" x14ac:dyDescent="0.25">
      <c r="H1246" s="64"/>
      <c r="I1246" s="64"/>
      <c r="O1246" s="64"/>
    </row>
    <row r="1247" spans="8:15" ht="15" customHeight="1" x14ac:dyDescent="0.25">
      <c r="H1247" s="64"/>
      <c r="I1247" s="64"/>
      <c r="O1247" s="64"/>
    </row>
    <row r="1248" spans="8:15" ht="15" customHeight="1" x14ac:dyDescent="0.25">
      <c r="H1248" s="64"/>
      <c r="I1248" s="64"/>
      <c r="O1248" s="64"/>
    </row>
    <row r="1249" spans="8:15" ht="15" customHeight="1" x14ac:dyDescent="0.25">
      <c r="H1249" s="64"/>
      <c r="I1249" s="64"/>
      <c r="O1249" s="64"/>
    </row>
    <row r="1250" spans="8:15" ht="15" customHeight="1" x14ac:dyDescent="0.25">
      <c r="H1250" s="64"/>
      <c r="I1250" s="64"/>
      <c r="O1250" s="64"/>
    </row>
    <row r="1251" spans="8:15" ht="15" customHeight="1" x14ac:dyDescent="0.25">
      <c r="H1251" s="64"/>
      <c r="I1251" s="64"/>
      <c r="O1251" s="64"/>
    </row>
    <row r="1252" spans="8:15" ht="15" customHeight="1" x14ac:dyDescent="0.25">
      <c r="H1252" s="64"/>
      <c r="I1252" s="64"/>
      <c r="O1252" s="64"/>
    </row>
    <row r="1253" spans="8:15" ht="15" customHeight="1" x14ac:dyDescent="0.25">
      <c r="H1253" s="64"/>
      <c r="I1253" s="64"/>
      <c r="O1253" s="64"/>
    </row>
    <row r="1254" spans="8:15" ht="15" customHeight="1" x14ac:dyDescent="0.25">
      <c r="H1254" s="64"/>
      <c r="I1254" s="64"/>
      <c r="O1254" s="64"/>
    </row>
    <row r="1255" spans="8:15" ht="15" customHeight="1" x14ac:dyDescent="0.25">
      <c r="H1255" s="64"/>
      <c r="I1255" s="64"/>
      <c r="O1255" s="64"/>
    </row>
    <row r="1256" spans="8:15" ht="15" customHeight="1" x14ac:dyDescent="0.25">
      <c r="H1256" s="64"/>
      <c r="I1256" s="64"/>
      <c r="O1256" s="64"/>
    </row>
    <row r="1257" spans="8:15" ht="15" customHeight="1" x14ac:dyDescent="0.25">
      <c r="H1257" s="64"/>
      <c r="I1257" s="64"/>
      <c r="O1257" s="64"/>
    </row>
    <row r="1258" spans="8:15" ht="15" customHeight="1" x14ac:dyDescent="0.25">
      <c r="H1258" s="64"/>
      <c r="I1258" s="64"/>
      <c r="O1258" s="64"/>
    </row>
    <row r="1259" spans="8:15" ht="15" customHeight="1" x14ac:dyDescent="0.25">
      <c r="H1259" s="64"/>
      <c r="I1259" s="64"/>
      <c r="O1259" s="64"/>
    </row>
    <row r="1260" spans="8:15" ht="15" customHeight="1" x14ac:dyDescent="0.25">
      <c r="H1260" s="64"/>
      <c r="I1260" s="64"/>
      <c r="O1260" s="64"/>
    </row>
    <row r="1261" spans="8:15" ht="15" customHeight="1" x14ac:dyDescent="0.25">
      <c r="H1261" s="64"/>
      <c r="I1261" s="64"/>
      <c r="O1261" s="64"/>
    </row>
    <row r="1262" spans="8:15" ht="15" customHeight="1" x14ac:dyDescent="0.25">
      <c r="H1262" s="64"/>
      <c r="I1262" s="64"/>
      <c r="O1262" s="64"/>
    </row>
    <row r="1263" spans="8:15" ht="15" customHeight="1" x14ac:dyDescent="0.25">
      <c r="H1263" s="64"/>
      <c r="I1263" s="64"/>
      <c r="O1263" s="64"/>
    </row>
    <row r="1264" spans="8:15" ht="15" customHeight="1" x14ac:dyDescent="0.25">
      <c r="H1264" s="64"/>
      <c r="I1264" s="64"/>
      <c r="O1264" s="64"/>
    </row>
    <row r="1265" spans="8:15" ht="15" customHeight="1" x14ac:dyDescent="0.25">
      <c r="H1265" s="64"/>
      <c r="I1265" s="64"/>
      <c r="O1265" s="64"/>
    </row>
    <row r="1266" spans="8:15" ht="15" customHeight="1" x14ac:dyDescent="0.25">
      <c r="H1266" s="64"/>
      <c r="I1266" s="64"/>
      <c r="O1266" s="64"/>
    </row>
    <row r="1267" spans="8:15" ht="15" customHeight="1" x14ac:dyDescent="0.25">
      <c r="H1267" s="64"/>
      <c r="I1267" s="64"/>
      <c r="O1267" s="64"/>
    </row>
    <row r="1268" spans="8:15" ht="15" customHeight="1" x14ac:dyDescent="0.25">
      <c r="H1268" s="64"/>
      <c r="I1268" s="64"/>
      <c r="O1268" s="64"/>
    </row>
    <row r="1269" spans="8:15" ht="15" customHeight="1" x14ac:dyDescent="0.25">
      <c r="H1269" s="64"/>
      <c r="I1269" s="64"/>
      <c r="O1269" s="64"/>
    </row>
    <row r="1270" spans="8:15" ht="15" customHeight="1" x14ac:dyDescent="0.25">
      <c r="H1270" s="64"/>
      <c r="I1270" s="64"/>
      <c r="O1270" s="64"/>
    </row>
    <row r="1271" spans="8:15" ht="15" customHeight="1" x14ac:dyDescent="0.25">
      <c r="H1271" s="64"/>
      <c r="I1271" s="64"/>
      <c r="O1271" s="64"/>
    </row>
    <row r="1272" spans="8:15" ht="15" customHeight="1" x14ac:dyDescent="0.25">
      <c r="H1272" s="64"/>
      <c r="I1272" s="64"/>
      <c r="O1272" s="64"/>
    </row>
    <row r="1273" spans="8:15" ht="15" customHeight="1" x14ac:dyDescent="0.25">
      <c r="H1273" s="64"/>
      <c r="I1273" s="64"/>
      <c r="O1273" s="64"/>
    </row>
    <row r="1274" spans="8:15" ht="15" customHeight="1" x14ac:dyDescent="0.25">
      <c r="H1274" s="64"/>
      <c r="I1274" s="64"/>
      <c r="O1274" s="64"/>
    </row>
    <row r="1275" spans="8:15" ht="15" customHeight="1" x14ac:dyDescent="0.25">
      <c r="H1275" s="64"/>
      <c r="I1275" s="64"/>
      <c r="O1275" s="64"/>
    </row>
    <row r="1276" spans="8:15" ht="15" customHeight="1" x14ac:dyDescent="0.25">
      <c r="H1276" s="64"/>
      <c r="I1276" s="64"/>
      <c r="O1276" s="64"/>
    </row>
    <row r="1277" spans="8:15" ht="15" customHeight="1" x14ac:dyDescent="0.25">
      <c r="H1277" s="64"/>
      <c r="I1277" s="64"/>
      <c r="O1277" s="64"/>
    </row>
    <row r="1278" spans="8:15" ht="15" customHeight="1" x14ac:dyDescent="0.25">
      <c r="H1278" s="64"/>
      <c r="I1278" s="64"/>
      <c r="O1278" s="64"/>
    </row>
    <row r="1279" spans="8:15" ht="15" customHeight="1" x14ac:dyDescent="0.25">
      <c r="H1279" s="64"/>
      <c r="I1279" s="64"/>
      <c r="O1279" s="64"/>
    </row>
    <row r="1280" spans="8:15" ht="15" customHeight="1" x14ac:dyDescent="0.25">
      <c r="H1280" s="64"/>
      <c r="I1280" s="64"/>
      <c r="O1280" s="64"/>
    </row>
    <row r="1281" spans="8:15" ht="15" customHeight="1" x14ac:dyDescent="0.25">
      <c r="H1281" s="64"/>
      <c r="I1281" s="64"/>
      <c r="O1281" s="64"/>
    </row>
    <row r="1282" spans="8:15" ht="15" customHeight="1" x14ac:dyDescent="0.25">
      <c r="H1282" s="64"/>
      <c r="I1282" s="64"/>
      <c r="O1282" s="64"/>
    </row>
    <row r="1283" spans="8:15" ht="15" customHeight="1" x14ac:dyDescent="0.25">
      <c r="H1283" s="64"/>
      <c r="I1283" s="64"/>
      <c r="O1283" s="64"/>
    </row>
    <row r="1284" spans="8:15" ht="15" customHeight="1" x14ac:dyDescent="0.25">
      <c r="H1284" s="64"/>
      <c r="I1284" s="64"/>
      <c r="O1284" s="64"/>
    </row>
    <row r="1285" spans="8:15" ht="15" customHeight="1" x14ac:dyDescent="0.25">
      <c r="H1285" s="64"/>
      <c r="I1285" s="64"/>
      <c r="O1285" s="64"/>
    </row>
    <row r="1286" spans="8:15" ht="15" customHeight="1" x14ac:dyDescent="0.25">
      <c r="H1286" s="64"/>
      <c r="I1286" s="64"/>
      <c r="O1286" s="64"/>
    </row>
    <row r="1287" spans="8:15" ht="15" customHeight="1" x14ac:dyDescent="0.25">
      <c r="H1287" s="64"/>
      <c r="I1287" s="64"/>
      <c r="O1287" s="64"/>
    </row>
    <row r="1288" spans="8:15" ht="15" customHeight="1" x14ac:dyDescent="0.25">
      <c r="H1288" s="64"/>
      <c r="I1288" s="64"/>
      <c r="O1288" s="64"/>
    </row>
    <row r="1289" spans="8:15" ht="15" customHeight="1" x14ac:dyDescent="0.25">
      <c r="H1289" s="64"/>
      <c r="I1289" s="64"/>
      <c r="O1289" s="64"/>
    </row>
    <row r="1290" spans="8:15" ht="15" customHeight="1" x14ac:dyDescent="0.25">
      <c r="H1290" s="64"/>
      <c r="I1290" s="64"/>
      <c r="O1290" s="64"/>
    </row>
    <row r="1291" spans="8:15" ht="15" customHeight="1" x14ac:dyDescent="0.25">
      <c r="H1291" s="64"/>
      <c r="I1291" s="64"/>
      <c r="O1291" s="64"/>
    </row>
    <row r="1292" spans="8:15" ht="15" customHeight="1" x14ac:dyDescent="0.25">
      <c r="H1292" s="64"/>
      <c r="I1292" s="64"/>
      <c r="O1292" s="64"/>
    </row>
    <row r="1293" spans="8:15" ht="15" customHeight="1" x14ac:dyDescent="0.25">
      <c r="H1293" s="64"/>
      <c r="I1293" s="64"/>
      <c r="O1293" s="64"/>
    </row>
    <row r="1294" spans="8:15" ht="15" customHeight="1" x14ac:dyDescent="0.25">
      <c r="H1294" s="64"/>
      <c r="I1294" s="64"/>
      <c r="O1294" s="64"/>
    </row>
    <row r="1295" spans="8:15" ht="15" customHeight="1" x14ac:dyDescent="0.25">
      <c r="H1295" s="64"/>
      <c r="I1295" s="64"/>
      <c r="O1295" s="64"/>
    </row>
    <row r="1296" spans="8:15" ht="15" customHeight="1" x14ac:dyDescent="0.25">
      <c r="H1296" s="64"/>
      <c r="I1296" s="64"/>
      <c r="O1296" s="64"/>
    </row>
    <row r="1297" spans="8:15" ht="15" customHeight="1" x14ac:dyDescent="0.25">
      <c r="H1297" s="64"/>
      <c r="I1297" s="64"/>
      <c r="O1297" s="64"/>
    </row>
    <row r="1298" spans="8:15" ht="15" customHeight="1" x14ac:dyDescent="0.25">
      <c r="H1298" s="64"/>
      <c r="I1298" s="64"/>
      <c r="O1298" s="64"/>
    </row>
    <row r="1299" spans="8:15" ht="15" customHeight="1" x14ac:dyDescent="0.25">
      <c r="H1299" s="64"/>
      <c r="I1299" s="64"/>
      <c r="O1299" s="64"/>
    </row>
    <row r="1300" spans="8:15" ht="15" customHeight="1" x14ac:dyDescent="0.25">
      <c r="H1300" s="64"/>
      <c r="I1300" s="64"/>
      <c r="O1300" s="64"/>
    </row>
    <row r="1301" spans="8:15" ht="15" customHeight="1" x14ac:dyDescent="0.25">
      <c r="H1301" s="64"/>
      <c r="I1301" s="64"/>
      <c r="O1301" s="64"/>
    </row>
    <row r="1302" spans="8:15" ht="15" customHeight="1" x14ac:dyDescent="0.25">
      <c r="H1302" s="64"/>
      <c r="I1302" s="64"/>
      <c r="O1302" s="64"/>
    </row>
    <row r="1303" spans="8:15" ht="15" customHeight="1" x14ac:dyDescent="0.25">
      <c r="H1303" s="64"/>
      <c r="I1303" s="64"/>
      <c r="O1303" s="64"/>
    </row>
    <row r="1304" spans="8:15" ht="15" customHeight="1" x14ac:dyDescent="0.25">
      <c r="H1304" s="64"/>
      <c r="I1304" s="64"/>
      <c r="O1304" s="64"/>
    </row>
    <row r="1305" spans="8:15" ht="15" customHeight="1" x14ac:dyDescent="0.25">
      <c r="H1305" s="64"/>
      <c r="I1305" s="64"/>
      <c r="O1305" s="64"/>
    </row>
    <row r="1306" spans="8:15" ht="15" customHeight="1" x14ac:dyDescent="0.25">
      <c r="H1306" s="64"/>
      <c r="I1306" s="64"/>
      <c r="O1306" s="64"/>
    </row>
    <row r="1307" spans="8:15" ht="15" customHeight="1" x14ac:dyDescent="0.25">
      <c r="H1307" s="64"/>
      <c r="I1307" s="64"/>
      <c r="O1307" s="64"/>
    </row>
    <row r="1308" spans="8:15" ht="15" customHeight="1" x14ac:dyDescent="0.25">
      <c r="H1308" s="64"/>
      <c r="I1308" s="64"/>
      <c r="O1308" s="64"/>
    </row>
    <row r="1309" spans="8:15" ht="15" customHeight="1" x14ac:dyDescent="0.25">
      <c r="H1309" s="64"/>
      <c r="I1309" s="64"/>
      <c r="O1309" s="64"/>
    </row>
    <row r="1310" spans="8:15" ht="15" customHeight="1" x14ac:dyDescent="0.25">
      <c r="H1310" s="64"/>
      <c r="I1310" s="64"/>
      <c r="O1310" s="64"/>
    </row>
    <row r="1311" spans="8:15" ht="15" customHeight="1" x14ac:dyDescent="0.25">
      <c r="H1311" s="64"/>
      <c r="I1311" s="64"/>
      <c r="O1311" s="64"/>
    </row>
    <row r="1312" spans="8:15" ht="15" customHeight="1" x14ac:dyDescent="0.25">
      <c r="H1312" s="64"/>
      <c r="I1312" s="64"/>
      <c r="O1312" s="64"/>
    </row>
    <row r="1313" spans="8:15" ht="15" customHeight="1" x14ac:dyDescent="0.25">
      <c r="H1313" s="64"/>
      <c r="I1313" s="64"/>
      <c r="O1313" s="64"/>
    </row>
    <row r="1314" spans="8:15" ht="15" customHeight="1" x14ac:dyDescent="0.25">
      <c r="H1314" s="64"/>
      <c r="I1314" s="64"/>
      <c r="O1314" s="64"/>
    </row>
    <row r="1315" spans="8:15" ht="15" customHeight="1" x14ac:dyDescent="0.25">
      <c r="H1315" s="64"/>
      <c r="I1315" s="64"/>
      <c r="O1315" s="64"/>
    </row>
    <row r="1316" spans="8:15" ht="15" customHeight="1" x14ac:dyDescent="0.25">
      <c r="H1316" s="64"/>
      <c r="I1316" s="64"/>
      <c r="O1316" s="64"/>
    </row>
    <row r="1317" spans="8:15" ht="15" customHeight="1" x14ac:dyDescent="0.25">
      <c r="H1317" s="64"/>
      <c r="I1317" s="64"/>
      <c r="O1317" s="64"/>
    </row>
    <row r="1318" spans="8:15" ht="15" customHeight="1" x14ac:dyDescent="0.25">
      <c r="H1318" s="64"/>
      <c r="I1318" s="64"/>
      <c r="O1318" s="64"/>
    </row>
    <row r="1319" spans="8:15" ht="15" customHeight="1" x14ac:dyDescent="0.25">
      <c r="H1319" s="64"/>
      <c r="I1319" s="64"/>
      <c r="O1319" s="64"/>
    </row>
    <row r="1320" spans="8:15" ht="15" customHeight="1" x14ac:dyDescent="0.25">
      <c r="H1320" s="64"/>
      <c r="I1320" s="64"/>
      <c r="O1320" s="64"/>
    </row>
    <row r="1321" spans="8:15" ht="15" customHeight="1" x14ac:dyDescent="0.25">
      <c r="H1321" s="64"/>
      <c r="I1321" s="64"/>
      <c r="O1321" s="64"/>
    </row>
    <row r="1322" spans="8:15" ht="15" customHeight="1" x14ac:dyDescent="0.25">
      <c r="H1322" s="64"/>
      <c r="I1322" s="64"/>
      <c r="O1322" s="64"/>
    </row>
    <row r="1323" spans="8:15" ht="15" customHeight="1" x14ac:dyDescent="0.25">
      <c r="H1323" s="64"/>
      <c r="I1323" s="64"/>
      <c r="O1323" s="64"/>
    </row>
    <row r="1324" spans="8:15" ht="15" customHeight="1" x14ac:dyDescent="0.25">
      <c r="H1324" s="64"/>
      <c r="I1324" s="64"/>
      <c r="O1324" s="64"/>
    </row>
    <row r="1325" spans="8:15" ht="15" customHeight="1" x14ac:dyDescent="0.25">
      <c r="H1325" s="64"/>
      <c r="I1325" s="64"/>
      <c r="O1325" s="64"/>
    </row>
    <row r="1326" spans="8:15" ht="15" customHeight="1" x14ac:dyDescent="0.25">
      <c r="H1326" s="64"/>
      <c r="I1326" s="64"/>
      <c r="O1326" s="64"/>
    </row>
    <row r="1327" spans="8:15" ht="15" customHeight="1" x14ac:dyDescent="0.25">
      <c r="H1327" s="64"/>
      <c r="I1327" s="64"/>
      <c r="O1327" s="64"/>
    </row>
    <row r="1328" spans="8:15" ht="15" customHeight="1" x14ac:dyDescent="0.25">
      <c r="H1328" s="64"/>
      <c r="I1328" s="64"/>
      <c r="O1328" s="64"/>
    </row>
    <row r="1329" spans="8:15" ht="15" customHeight="1" x14ac:dyDescent="0.25">
      <c r="H1329" s="64"/>
      <c r="I1329" s="64"/>
      <c r="O1329" s="64"/>
    </row>
    <row r="1330" spans="8:15" ht="15" customHeight="1" x14ac:dyDescent="0.25">
      <c r="H1330" s="64"/>
      <c r="I1330" s="64"/>
      <c r="O1330" s="64"/>
    </row>
    <row r="1331" spans="8:15" ht="15" customHeight="1" x14ac:dyDescent="0.25">
      <c r="H1331" s="64"/>
      <c r="I1331" s="64"/>
      <c r="O1331" s="64"/>
    </row>
    <row r="1332" spans="8:15" ht="15" customHeight="1" x14ac:dyDescent="0.25">
      <c r="H1332" s="64"/>
      <c r="I1332" s="64"/>
      <c r="O1332" s="64"/>
    </row>
    <row r="1333" spans="8:15" ht="15" customHeight="1" x14ac:dyDescent="0.25">
      <c r="H1333" s="64"/>
      <c r="I1333" s="64"/>
      <c r="O1333" s="64"/>
    </row>
    <row r="1334" spans="8:15" ht="15" customHeight="1" x14ac:dyDescent="0.25">
      <c r="H1334" s="64"/>
      <c r="I1334" s="64"/>
      <c r="O1334" s="64"/>
    </row>
    <row r="1335" spans="8:15" ht="15" customHeight="1" x14ac:dyDescent="0.25">
      <c r="H1335" s="64"/>
      <c r="I1335" s="64"/>
      <c r="O1335" s="64"/>
    </row>
    <row r="1336" spans="8:15" ht="15" customHeight="1" x14ac:dyDescent="0.25">
      <c r="H1336" s="64"/>
      <c r="I1336" s="64"/>
      <c r="O1336" s="64"/>
    </row>
    <row r="1337" spans="8:15" ht="15" customHeight="1" x14ac:dyDescent="0.25">
      <c r="H1337" s="64"/>
      <c r="I1337" s="64"/>
      <c r="O1337" s="64"/>
    </row>
    <row r="1338" spans="8:15" ht="15" customHeight="1" x14ac:dyDescent="0.25">
      <c r="H1338" s="64"/>
      <c r="I1338" s="64"/>
      <c r="O1338" s="64"/>
    </row>
    <row r="1339" spans="8:15" ht="15" customHeight="1" x14ac:dyDescent="0.25">
      <c r="H1339" s="64"/>
      <c r="I1339" s="64"/>
      <c r="O1339" s="64"/>
    </row>
    <row r="1340" spans="8:15" ht="15" customHeight="1" x14ac:dyDescent="0.25">
      <c r="H1340" s="64"/>
      <c r="I1340" s="64"/>
      <c r="O1340" s="64"/>
    </row>
    <row r="1341" spans="8:15" ht="15" customHeight="1" x14ac:dyDescent="0.25">
      <c r="H1341" s="64"/>
      <c r="I1341" s="64"/>
      <c r="O1341" s="64"/>
    </row>
    <row r="1342" spans="8:15" ht="15" customHeight="1" x14ac:dyDescent="0.25">
      <c r="H1342" s="64"/>
      <c r="I1342" s="64"/>
      <c r="O1342" s="64"/>
    </row>
    <row r="1343" spans="8:15" ht="15" customHeight="1" x14ac:dyDescent="0.25">
      <c r="H1343" s="64"/>
      <c r="I1343" s="64"/>
      <c r="O1343" s="64"/>
    </row>
    <row r="1344" spans="8:15" ht="15" customHeight="1" x14ac:dyDescent="0.25">
      <c r="H1344" s="64"/>
      <c r="I1344" s="64"/>
      <c r="O1344" s="64"/>
    </row>
    <row r="1345" spans="8:15" ht="15" customHeight="1" x14ac:dyDescent="0.25">
      <c r="H1345" s="64"/>
      <c r="I1345" s="64"/>
      <c r="O1345" s="64"/>
    </row>
    <row r="1346" spans="8:15" ht="15" customHeight="1" x14ac:dyDescent="0.25">
      <c r="H1346" s="64"/>
      <c r="I1346" s="64"/>
      <c r="O1346" s="64"/>
    </row>
    <row r="1347" spans="8:15" ht="15" customHeight="1" x14ac:dyDescent="0.25">
      <c r="H1347" s="64"/>
      <c r="I1347" s="64"/>
      <c r="O1347" s="64"/>
    </row>
    <row r="1348" spans="8:15" ht="15" customHeight="1" x14ac:dyDescent="0.25">
      <c r="H1348" s="64"/>
      <c r="I1348" s="64"/>
      <c r="O1348" s="64"/>
    </row>
    <row r="1349" spans="8:15" ht="15" customHeight="1" x14ac:dyDescent="0.25">
      <c r="H1349" s="64"/>
      <c r="I1349" s="64"/>
      <c r="O1349" s="64"/>
    </row>
    <row r="1350" spans="8:15" ht="15" customHeight="1" x14ac:dyDescent="0.25">
      <c r="H1350" s="64"/>
      <c r="I1350" s="64"/>
      <c r="O1350" s="64"/>
    </row>
    <row r="1351" spans="8:15" ht="15" customHeight="1" x14ac:dyDescent="0.25">
      <c r="H1351" s="64"/>
      <c r="I1351" s="64"/>
      <c r="O1351" s="64"/>
    </row>
    <row r="1352" spans="8:15" ht="15" customHeight="1" x14ac:dyDescent="0.25">
      <c r="H1352" s="64"/>
      <c r="I1352" s="64"/>
      <c r="O1352" s="64"/>
    </row>
    <row r="1353" spans="8:15" ht="15" customHeight="1" x14ac:dyDescent="0.25">
      <c r="H1353" s="64"/>
      <c r="I1353" s="64"/>
      <c r="O1353" s="64"/>
    </row>
    <row r="1354" spans="8:15" ht="15" customHeight="1" x14ac:dyDescent="0.25">
      <c r="H1354" s="64"/>
      <c r="I1354" s="64"/>
      <c r="O1354" s="64"/>
    </row>
    <row r="1355" spans="8:15" ht="15" customHeight="1" x14ac:dyDescent="0.25">
      <c r="H1355" s="64"/>
      <c r="I1355" s="64"/>
      <c r="O1355" s="64"/>
    </row>
    <row r="1356" spans="8:15" ht="15" customHeight="1" x14ac:dyDescent="0.25">
      <c r="H1356" s="64"/>
      <c r="I1356" s="64"/>
      <c r="O1356" s="64"/>
    </row>
    <row r="1357" spans="8:15" ht="15" customHeight="1" x14ac:dyDescent="0.25">
      <c r="H1357" s="64"/>
      <c r="I1357" s="64"/>
      <c r="O1357" s="64"/>
    </row>
    <row r="1358" spans="8:15" ht="15" customHeight="1" x14ac:dyDescent="0.25">
      <c r="H1358" s="64"/>
      <c r="I1358" s="64"/>
      <c r="O1358" s="64"/>
    </row>
    <row r="1359" spans="8:15" ht="15" customHeight="1" x14ac:dyDescent="0.25">
      <c r="H1359" s="64"/>
      <c r="I1359" s="64"/>
      <c r="O1359" s="64"/>
    </row>
    <row r="1360" spans="8:15" ht="15" customHeight="1" x14ac:dyDescent="0.25">
      <c r="H1360" s="64"/>
      <c r="I1360" s="64"/>
      <c r="O1360" s="64"/>
    </row>
    <row r="1361" spans="8:15" ht="15" customHeight="1" x14ac:dyDescent="0.25">
      <c r="H1361" s="64"/>
      <c r="I1361" s="64"/>
      <c r="O1361" s="64"/>
    </row>
    <row r="1362" spans="8:15" ht="15" customHeight="1" x14ac:dyDescent="0.25">
      <c r="H1362" s="64"/>
      <c r="I1362" s="64"/>
      <c r="O1362" s="64"/>
    </row>
    <row r="1363" spans="8:15" ht="15" customHeight="1" x14ac:dyDescent="0.25">
      <c r="H1363" s="64"/>
      <c r="I1363" s="64"/>
      <c r="O1363" s="64"/>
    </row>
    <row r="1364" spans="8:15" ht="15" customHeight="1" x14ac:dyDescent="0.25">
      <c r="H1364" s="64"/>
      <c r="I1364" s="64"/>
      <c r="O1364" s="64"/>
    </row>
    <row r="1365" spans="8:15" ht="15" customHeight="1" x14ac:dyDescent="0.25">
      <c r="H1365" s="64"/>
      <c r="I1365" s="64"/>
      <c r="O1365" s="64"/>
    </row>
    <row r="1366" spans="8:15" ht="15" customHeight="1" x14ac:dyDescent="0.25">
      <c r="H1366" s="64"/>
      <c r="I1366" s="64"/>
      <c r="O1366" s="64"/>
    </row>
  </sheetData>
  <conditionalFormatting sqref="L214:L1048576">
    <cfRule type="containsText" dxfId="1" priority="1" operator="containsText" text="ingreso">
      <formula>NOT(ISERROR(SEARCH("ingreso",L214)))</formula>
    </cfRule>
  </conditionalFormatting>
  <pageMargins left="0.7" right="0.7" top="0.75" bottom="0.75" header="0" footer="0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FDA4E-6EB3-4C6B-AC3C-5AAE625AB746}">
  <dimension ref="A1:S41"/>
  <sheetViews>
    <sheetView topLeftCell="A43" workbookViewId="0">
      <selection activeCell="F61" sqref="F61"/>
    </sheetView>
  </sheetViews>
  <sheetFormatPr baseColWidth="10" defaultRowHeight="15" x14ac:dyDescent="0.25"/>
  <cols>
    <col min="1" max="1" width="20.42578125" customWidth="1"/>
    <col min="7" max="7" width="14.7109375" customWidth="1"/>
    <col min="8" max="8" width="13.7109375" customWidth="1"/>
    <col min="9" max="9" width="10" customWidth="1"/>
    <col min="11" max="11" width="15.28515625" customWidth="1"/>
    <col min="16" max="16" width="13.28515625" customWidth="1"/>
  </cols>
  <sheetData>
    <row r="1" spans="1:19" ht="28.9" customHeight="1" x14ac:dyDescent="0.25">
      <c r="A1" s="90" t="s">
        <v>146</v>
      </c>
      <c r="B1" s="90"/>
      <c r="C1" s="90"/>
      <c r="D1" s="90"/>
      <c r="E1" s="90"/>
    </row>
    <row r="2" spans="1:19" ht="18" thickBot="1" x14ac:dyDescent="0.3">
      <c r="A2" s="10" t="s">
        <v>114</v>
      </c>
      <c r="B2" s="10" t="s">
        <v>102</v>
      </c>
      <c r="C2" s="10" t="s">
        <v>103</v>
      </c>
      <c r="D2" s="10" t="s">
        <v>104</v>
      </c>
      <c r="E2" s="10" t="s">
        <v>116</v>
      </c>
      <c r="M2" s="15"/>
    </row>
    <row r="3" spans="1:19" x14ac:dyDescent="0.25">
      <c r="A3" s="11" t="s">
        <v>12</v>
      </c>
      <c r="B3" s="12">
        <f>SUM(B4:B26)</f>
        <v>322</v>
      </c>
      <c r="C3" s="12">
        <f>SUM(C4:C26)</f>
        <v>386</v>
      </c>
      <c r="D3" s="12">
        <f>SUM(D4:D26)</f>
        <v>375</v>
      </c>
      <c r="E3" s="26">
        <f>SUM(E4:E26)</f>
        <v>366</v>
      </c>
      <c r="L3" s="8"/>
      <c r="M3" s="15"/>
    </row>
    <row r="4" spans="1:19" x14ac:dyDescent="0.25">
      <c r="A4" s="11" t="s">
        <v>115</v>
      </c>
      <c r="B4" s="12">
        <v>148</v>
      </c>
      <c r="C4" s="12">
        <v>178</v>
      </c>
      <c r="D4" s="12">
        <v>199</v>
      </c>
      <c r="E4" s="12">
        <v>188</v>
      </c>
      <c r="L4" s="15"/>
      <c r="M4" s="15"/>
    </row>
    <row r="5" spans="1:19" x14ac:dyDescent="0.25">
      <c r="A5" s="11" t="s">
        <v>89</v>
      </c>
      <c r="B5" s="12" t="s">
        <v>100</v>
      </c>
      <c r="C5" s="12">
        <v>2</v>
      </c>
      <c r="D5" s="12">
        <v>2</v>
      </c>
      <c r="E5" s="12">
        <v>1</v>
      </c>
      <c r="L5" s="15"/>
      <c r="M5" s="15"/>
    </row>
    <row r="6" spans="1:19" x14ac:dyDescent="0.25">
      <c r="A6" s="11" t="s">
        <v>46</v>
      </c>
      <c r="B6" s="12">
        <v>23</v>
      </c>
      <c r="C6" s="12">
        <v>22</v>
      </c>
      <c r="D6" s="12">
        <v>7</v>
      </c>
      <c r="E6" s="12">
        <v>10</v>
      </c>
      <c r="L6" s="15"/>
      <c r="M6" s="15"/>
    </row>
    <row r="7" spans="1:19" x14ac:dyDescent="0.25">
      <c r="A7" s="11" t="s">
        <v>50</v>
      </c>
      <c r="B7" s="12">
        <v>3</v>
      </c>
      <c r="C7" s="12">
        <v>1</v>
      </c>
      <c r="D7" s="12">
        <v>1</v>
      </c>
      <c r="E7" s="12">
        <v>1</v>
      </c>
      <c r="L7" s="17"/>
      <c r="M7" s="15"/>
    </row>
    <row r="8" spans="1:19" x14ac:dyDescent="0.25">
      <c r="A8" s="11" t="s">
        <v>22</v>
      </c>
      <c r="B8" s="12">
        <v>6</v>
      </c>
      <c r="C8" s="12">
        <v>7</v>
      </c>
      <c r="D8" s="12">
        <v>28</v>
      </c>
      <c r="E8" s="12">
        <v>26</v>
      </c>
      <c r="J8" s="16"/>
      <c r="M8" s="15"/>
    </row>
    <row r="9" spans="1:19" x14ac:dyDescent="0.25">
      <c r="A9" s="11" t="s">
        <v>47</v>
      </c>
      <c r="B9" s="12">
        <v>1</v>
      </c>
      <c r="C9" s="12">
        <v>4</v>
      </c>
      <c r="D9" s="12">
        <v>5</v>
      </c>
      <c r="E9" s="12">
        <v>1</v>
      </c>
    </row>
    <row r="10" spans="1:19" x14ac:dyDescent="0.25">
      <c r="A10" s="11" t="s">
        <v>90</v>
      </c>
      <c r="B10" s="12">
        <v>8</v>
      </c>
      <c r="C10" s="12">
        <v>9</v>
      </c>
      <c r="D10" s="12">
        <v>19</v>
      </c>
      <c r="E10" s="12">
        <v>12</v>
      </c>
    </row>
    <row r="11" spans="1:19" x14ac:dyDescent="0.25">
      <c r="A11" s="11" t="s">
        <v>107</v>
      </c>
      <c r="B11" s="12">
        <v>3</v>
      </c>
      <c r="C11" s="12">
        <v>1</v>
      </c>
      <c r="D11" s="12">
        <v>1</v>
      </c>
      <c r="E11" s="12">
        <v>41</v>
      </c>
    </row>
    <row r="12" spans="1:19" x14ac:dyDescent="0.25">
      <c r="A12" s="11" t="s">
        <v>51</v>
      </c>
      <c r="B12" s="12">
        <v>3</v>
      </c>
      <c r="C12" s="12">
        <v>4</v>
      </c>
      <c r="D12" s="12">
        <v>2</v>
      </c>
      <c r="E12" s="12">
        <v>6</v>
      </c>
    </row>
    <row r="13" spans="1:19" x14ac:dyDescent="0.25">
      <c r="A13" s="11" t="s">
        <v>45</v>
      </c>
      <c r="B13" s="12">
        <v>50</v>
      </c>
      <c r="C13" s="12">
        <v>58</v>
      </c>
      <c r="D13" s="12">
        <v>43</v>
      </c>
      <c r="E13" s="12">
        <v>4</v>
      </c>
    </row>
    <row r="14" spans="1:19" x14ac:dyDescent="0.25">
      <c r="A14" s="11" t="s">
        <v>14</v>
      </c>
      <c r="B14" s="12" t="s">
        <v>100</v>
      </c>
      <c r="C14" s="12">
        <v>3</v>
      </c>
      <c r="D14" s="12">
        <v>2</v>
      </c>
      <c r="E14" s="12">
        <v>1</v>
      </c>
    </row>
    <row r="15" spans="1:19" x14ac:dyDescent="0.25">
      <c r="A15" s="11" t="s">
        <v>108</v>
      </c>
      <c r="B15" s="12">
        <v>16</v>
      </c>
      <c r="C15" s="12">
        <v>22</v>
      </c>
      <c r="D15" s="12">
        <v>12</v>
      </c>
      <c r="E15" s="12">
        <v>12</v>
      </c>
    </row>
    <row r="16" spans="1:19" x14ac:dyDescent="0.25">
      <c r="A16" s="11" t="s">
        <v>98</v>
      </c>
      <c r="B16" s="12">
        <v>4</v>
      </c>
      <c r="C16" s="12">
        <v>4</v>
      </c>
      <c r="D16" s="12">
        <v>7</v>
      </c>
      <c r="E16" s="12">
        <v>10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11" t="s">
        <v>26</v>
      </c>
      <c r="B17" s="12">
        <v>3</v>
      </c>
      <c r="C17" s="12">
        <v>2</v>
      </c>
      <c r="D17" s="12">
        <v>1</v>
      </c>
      <c r="E17" s="12">
        <v>2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11" t="s">
        <v>101</v>
      </c>
      <c r="B18" s="12">
        <v>9</v>
      </c>
      <c r="C18" s="12">
        <v>2</v>
      </c>
      <c r="D18" s="12">
        <v>1</v>
      </c>
      <c r="E18" s="12">
        <v>4</v>
      </c>
      <c r="I18" s="6"/>
      <c r="J18" s="6"/>
      <c r="K18" s="6"/>
      <c r="L18" s="6"/>
      <c r="M18" s="6"/>
      <c r="N18" s="4"/>
      <c r="O18" s="6"/>
      <c r="P18" s="6"/>
      <c r="Q18" s="6"/>
      <c r="R18" s="6"/>
      <c r="S18" s="4"/>
    </row>
    <row r="19" spans="1:19" x14ac:dyDescent="0.25">
      <c r="A19" s="11" t="s">
        <v>24</v>
      </c>
      <c r="B19" s="12">
        <v>9</v>
      </c>
      <c r="C19" s="12">
        <v>15</v>
      </c>
      <c r="D19" s="12">
        <v>9</v>
      </c>
      <c r="E19" s="12">
        <v>11</v>
      </c>
      <c r="I19" s="2"/>
      <c r="J19" s="2"/>
      <c r="K19" s="2"/>
      <c r="L19" s="2"/>
      <c r="M19" s="2"/>
      <c r="N19" s="4"/>
      <c r="O19" s="18"/>
      <c r="P19" s="19"/>
      <c r="Q19" s="19"/>
      <c r="R19" s="19"/>
      <c r="S19" s="4"/>
    </row>
    <row r="20" spans="1:19" x14ac:dyDescent="0.25">
      <c r="A20" s="11" t="s">
        <v>10</v>
      </c>
      <c r="B20" s="12">
        <v>7</v>
      </c>
      <c r="C20" s="12">
        <v>6</v>
      </c>
      <c r="D20" s="12">
        <v>4</v>
      </c>
      <c r="E20" s="12">
        <v>4</v>
      </c>
      <c r="I20" s="2"/>
      <c r="J20" s="2"/>
      <c r="K20" s="2"/>
      <c r="L20" s="2"/>
      <c r="M20" s="2"/>
      <c r="N20" s="4"/>
      <c r="O20" s="18"/>
      <c r="P20" s="19"/>
      <c r="Q20" s="19"/>
      <c r="R20" s="19"/>
      <c r="S20" s="4"/>
    </row>
    <row r="21" spans="1:19" x14ac:dyDescent="0.25">
      <c r="A21" s="11" t="s">
        <v>7</v>
      </c>
      <c r="B21" s="12" t="s">
        <v>100</v>
      </c>
      <c r="C21" s="12">
        <v>6</v>
      </c>
      <c r="D21" s="12">
        <v>3</v>
      </c>
      <c r="E21" s="12">
        <v>1</v>
      </c>
      <c r="I21" s="2"/>
      <c r="J21" s="2"/>
      <c r="K21" s="2"/>
      <c r="L21" s="2"/>
      <c r="M21" s="2"/>
      <c r="N21" s="4"/>
      <c r="O21" s="18"/>
      <c r="P21" s="19"/>
      <c r="Q21" s="19"/>
      <c r="R21" s="19"/>
      <c r="S21" s="4"/>
    </row>
    <row r="22" spans="1:19" x14ac:dyDescent="0.25">
      <c r="A22" s="11" t="s">
        <v>52</v>
      </c>
      <c r="B22" s="12">
        <v>1</v>
      </c>
      <c r="C22" s="12" t="s">
        <v>100</v>
      </c>
      <c r="D22" s="12">
        <v>1</v>
      </c>
      <c r="E22" s="12" t="s">
        <v>100</v>
      </c>
      <c r="I22" s="2"/>
      <c r="J22" s="2"/>
      <c r="K22" s="2"/>
      <c r="L22" s="2"/>
      <c r="M22" s="20"/>
      <c r="N22" s="4"/>
      <c r="O22" s="18"/>
      <c r="P22" s="19"/>
      <c r="Q22" s="19"/>
      <c r="R22" s="19"/>
      <c r="S22" s="4"/>
    </row>
    <row r="23" spans="1:19" x14ac:dyDescent="0.25">
      <c r="A23" s="11" t="s">
        <v>105</v>
      </c>
      <c r="B23" s="12">
        <v>18</v>
      </c>
      <c r="C23" s="12">
        <v>30</v>
      </c>
      <c r="D23" s="12">
        <v>21</v>
      </c>
      <c r="E23" s="12">
        <v>18</v>
      </c>
      <c r="I23" s="2"/>
      <c r="J23" s="2"/>
      <c r="K23" s="2"/>
      <c r="L23" s="2"/>
      <c r="M23" s="2"/>
      <c r="N23" s="4"/>
      <c r="O23" s="18"/>
      <c r="P23" s="19"/>
      <c r="Q23" s="19"/>
      <c r="R23" s="19"/>
      <c r="S23" s="4"/>
    </row>
    <row r="24" spans="1:19" x14ac:dyDescent="0.25">
      <c r="A24" s="11" t="s">
        <v>19</v>
      </c>
      <c r="B24" s="12">
        <v>2</v>
      </c>
      <c r="C24" s="12">
        <v>1</v>
      </c>
      <c r="D24" s="12">
        <v>2</v>
      </c>
      <c r="E24" s="12">
        <v>3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5">
      <c r="A25" s="11" t="s">
        <v>97</v>
      </c>
      <c r="B25" s="12">
        <v>2</v>
      </c>
      <c r="C25" s="12" t="s">
        <v>100</v>
      </c>
      <c r="D25" s="12">
        <v>3</v>
      </c>
      <c r="E25" s="12">
        <v>1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5">
      <c r="A26" s="13" t="s">
        <v>106</v>
      </c>
      <c r="B26" s="14">
        <v>6</v>
      </c>
      <c r="C26" s="14">
        <v>9</v>
      </c>
      <c r="D26" s="14">
        <v>2</v>
      </c>
      <c r="E26" s="26">
        <v>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1.6" customHeight="1" x14ac:dyDescent="0.25">
      <c r="A27" s="91" t="s">
        <v>147</v>
      </c>
      <c r="B27" s="91"/>
      <c r="C27" s="91"/>
      <c r="D27" s="91"/>
      <c r="E27" s="91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5" customHeight="1" x14ac:dyDescent="0.25">
      <c r="A28" s="89" t="s">
        <v>112</v>
      </c>
      <c r="B28" s="89"/>
      <c r="C28" s="89"/>
      <c r="D28" s="89"/>
      <c r="E28" s="89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56.45" customHeight="1" x14ac:dyDescent="0.25">
      <c r="A29" s="89" t="s">
        <v>113</v>
      </c>
      <c r="B29" s="89"/>
      <c r="C29" s="89"/>
      <c r="D29" s="89"/>
      <c r="E29" s="89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22.15" customHeight="1" x14ac:dyDescent="0.25">
      <c r="A30" s="89" t="s">
        <v>148</v>
      </c>
      <c r="B30" s="89"/>
      <c r="C30" s="89"/>
      <c r="D30" s="89"/>
      <c r="E30" s="89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22.15" customHeight="1" x14ac:dyDescent="0.25">
      <c r="A31" s="89" t="s">
        <v>149</v>
      </c>
      <c r="B31" s="89"/>
      <c r="C31" s="89"/>
      <c r="D31" s="89"/>
      <c r="E31" s="89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26.45" customHeight="1" x14ac:dyDescent="0.25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5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5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5">
      <c r="A35" s="7" t="s">
        <v>109</v>
      </c>
      <c r="B35" s="8" t="s">
        <v>153</v>
      </c>
      <c r="C35" s="8" t="s">
        <v>152</v>
      </c>
      <c r="D35" s="8" t="s">
        <v>110</v>
      </c>
      <c r="E35" s="8" t="s">
        <v>111</v>
      </c>
    </row>
    <row r="36" spans="1:19" x14ac:dyDescent="0.25">
      <c r="A36" s="3">
        <v>2019</v>
      </c>
      <c r="B36" s="5">
        <f>Tabla43[[#This Row],[Cant. Muertes**]]/Tabla43[[#This Row],[Población]]*1000</f>
        <v>3.2188090406549579</v>
      </c>
      <c r="C36">
        <v>322</v>
      </c>
      <c r="D36" s="9">
        <v>100037</v>
      </c>
      <c r="G36" s="23"/>
      <c r="H36" s="24"/>
      <c r="I36" s="24"/>
      <c r="J36" s="24"/>
      <c r="K36" s="24"/>
    </row>
    <row r="37" spans="1:19" x14ac:dyDescent="0.25">
      <c r="A37" s="3">
        <v>2020</v>
      </c>
      <c r="B37" s="5">
        <f>Tabla43[[#This Row],[Cant. Muertes**]]/Tabla43[[#This Row],[Población]]*1000</f>
        <v>4.0919306279947421</v>
      </c>
      <c r="C37">
        <v>386</v>
      </c>
      <c r="D37" s="9">
        <v>94332</v>
      </c>
      <c r="E37" s="5">
        <f>(Tabla43[[#This Row],[Cant. Muertes**]]-C36)/C36*100</f>
        <v>19.875776397515526</v>
      </c>
      <c r="G37" s="23"/>
    </row>
    <row r="38" spans="1:19" x14ac:dyDescent="0.25">
      <c r="A38" s="3">
        <v>2021</v>
      </c>
      <c r="B38" s="5">
        <f>Tabla43[[#This Row],[Cant. Muertes**]]/Tabla43[[#This Row],[Población]]*1000</f>
        <v>3.7271155107639093</v>
      </c>
      <c r="C38">
        <v>375</v>
      </c>
      <c r="D38" s="9">
        <v>100614</v>
      </c>
      <c r="E38" s="5">
        <f>(Tabla43[[#This Row],[Cant. Muertes**]]-C37)/C37*100</f>
        <v>-2.849740932642487</v>
      </c>
      <c r="G38" s="23"/>
    </row>
    <row r="39" spans="1:19" x14ac:dyDescent="0.25">
      <c r="A39" s="3">
        <v>2022</v>
      </c>
      <c r="B39" s="5">
        <f>Tabla43[[#This Row],[Cant. Muertes**]]/Tabla43[[#This Row],[Población]]*1000</f>
        <v>3.4820995347686687</v>
      </c>
      <c r="C39" s="27">
        <v>366</v>
      </c>
      <c r="D39" s="9">
        <v>105109</v>
      </c>
      <c r="E39" s="5">
        <f>(Tabla43[[#This Row],[Cant. Muertes**]]-C38)/C38*100</f>
        <v>-2.4</v>
      </c>
      <c r="G39" s="23"/>
    </row>
    <row r="40" spans="1:19" x14ac:dyDescent="0.25">
      <c r="G40" s="23"/>
      <c r="H40" s="24"/>
      <c r="I40" s="24"/>
      <c r="J40" s="24"/>
      <c r="K40" s="24"/>
    </row>
    <row r="41" spans="1:19" x14ac:dyDescent="0.25">
      <c r="H41" s="24"/>
      <c r="I41" s="24"/>
      <c r="J41" s="24"/>
      <c r="K41" s="24"/>
    </row>
  </sheetData>
  <mergeCells count="6">
    <mergeCell ref="A28:E28"/>
    <mergeCell ref="A29:E29"/>
    <mergeCell ref="A30:E30"/>
    <mergeCell ref="A31:E31"/>
    <mergeCell ref="A1:E1"/>
    <mergeCell ref="A27:E27"/>
  </mergeCells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6C907-AFA8-4A1A-B5B5-A02759AC370C}">
  <dimension ref="A1:K27"/>
  <sheetViews>
    <sheetView workbookViewId="0">
      <selection activeCell="L25" sqref="L25"/>
    </sheetView>
  </sheetViews>
  <sheetFormatPr baseColWidth="10" defaultRowHeight="15" x14ac:dyDescent="0.25"/>
  <cols>
    <col min="1" max="1" width="21" customWidth="1"/>
    <col min="2" max="7" width="13.5703125" customWidth="1"/>
    <col min="8" max="8" width="14.28515625" customWidth="1"/>
  </cols>
  <sheetData>
    <row r="1" spans="1:11" ht="25.5" x14ac:dyDescent="0.25">
      <c r="A1" s="28" t="s">
        <v>0</v>
      </c>
      <c r="B1" s="29" t="s">
        <v>255</v>
      </c>
      <c r="C1" s="29" t="s">
        <v>258</v>
      </c>
      <c r="D1" s="29" t="s">
        <v>261</v>
      </c>
      <c r="E1" s="29" t="s">
        <v>256</v>
      </c>
      <c r="F1" s="39" t="s">
        <v>257</v>
      </c>
      <c r="G1" s="39" t="s">
        <v>262</v>
      </c>
      <c r="H1" s="39" t="s">
        <v>263</v>
      </c>
    </row>
    <row r="2" spans="1:11" x14ac:dyDescent="0.25">
      <c r="A2" s="30" t="s">
        <v>12</v>
      </c>
      <c r="B2" s="31">
        <v>105080</v>
      </c>
      <c r="C2" s="31">
        <v>366</v>
      </c>
      <c r="D2" s="32">
        <f>Tabla1[[#This Row],[Muertes SP]]/Tabla1[[#This Row],[Pobl. SP]]*1000</f>
        <v>3.4830605253140461</v>
      </c>
      <c r="E2" s="33">
        <v>14078</v>
      </c>
      <c r="F2" s="41">
        <v>68</v>
      </c>
      <c r="G2" s="42">
        <f>Tabla1[[#This Row],[Muertes Policía]]/Tabla1[[#This Row],[Pobl. Policía]]*1000</f>
        <v>4.8302315669839464</v>
      </c>
      <c r="H2" s="42">
        <f>Tabla1[[#This Row],[Muertes Policía]]/Tabla1[[#This Row],[Pobl. Policía]]*1000</f>
        <v>4.8302315669839464</v>
      </c>
    </row>
    <row r="3" spans="1:11" x14ac:dyDescent="0.25">
      <c r="A3" s="34" t="s">
        <v>251</v>
      </c>
      <c r="B3" s="37">
        <v>47610</v>
      </c>
      <c r="C3" s="37">
        <v>188</v>
      </c>
      <c r="D3" s="35">
        <f>Tabla1[[#This Row],[Muertes SP]]/Tabla1[[#This Row],[Pobl. SP]]*1000</f>
        <v>3.9487502625498845</v>
      </c>
      <c r="E3" s="36">
        <v>3948</v>
      </c>
      <c r="F3">
        <v>21</v>
      </c>
      <c r="G3" s="40">
        <f>Tabla1[[#This Row],[Muertes Policía]]/Tabla1[[#This Row],[Pobl. Policía]]*1000</f>
        <v>5.3191489361702127</v>
      </c>
      <c r="H3" s="43">
        <f>Tabla1[[#This Row],[Muertes Policía]]/Tabla1[[#This Row],[Pobl. Policía]]*1000</f>
        <v>5.3191489361702127</v>
      </c>
    </row>
    <row r="4" spans="1:11" x14ac:dyDescent="0.25">
      <c r="A4" s="34" t="s">
        <v>89</v>
      </c>
      <c r="B4" s="38">
        <v>478</v>
      </c>
      <c r="C4" s="38">
        <v>1</v>
      </c>
      <c r="D4" s="35">
        <f>Tabla1[[#This Row],[Muertes SP]]/Tabla1[[#This Row],[Pobl. SP]]*1000</f>
        <v>2.0920502092050208</v>
      </c>
      <c r="E4" s="44">
        <v>46</v>
      </c>
      <c r="F4" s="1" t="s">
        <v>100</v>
      </c>
      <c r="G4" s="1" t="s">
        <v>100</v>
      </c>
      <c r="H4" s="45" t="s">
        <v>264</v>
      </c>
    </row>
    <row r="5" spans="1:11" x14ac:dyDescent="0.25">
      <c r="A5" s="34" t="s">
        <v>46</v>
      </c>
      <c r="B5" s="37">
        <v>1244</v>
      </c>
      <c r="C5" s="37">
        <v>10</v>
      </c>
      <c r="D5" s="35">
        <f>Tabla1[[#This Row],[Muertes SP]]/Tabla1[[#This Row],[Pobl. SP]]*1000</f>
        <v>8.0385852090032142</v>
      </c>
      <c r="E5" s="36">
        <v>1119</v>
      </c>
      <c r="F5">
        <v>2</v>
      </c>
      <c r="G5" s="40">
        <f>Tabla1[[#This Row],[Muertes Policía]]/Tabla1[[#This Row],[Pobl. Policía]]*1000</f>
        <v>1.7873100983020553</v>
      </c>
      <c r="H5" s="43">
        <f>Tabla1[[#This Row],[Muertes Policía]]/Tabla1[[#This Row],[Pobl. Policía]]*1000</f>
        <v>1.7873100983020553</v>
      </c>
      <c r="K5" s="5"/>
    </row>
    <row r="6" spans="1:11" x14ac:dyDescent="0.25">
      <c r="A6" s="34" t="s">
        <v>50</v>
      </c>
      <c r="B6" s="38">
        <v>446</v>
      </c>
      <c r="C6" s="38">
        <v>1</v>
      </c>
      <c r="D6" s="35">
        <f>Tabla1[[#This Row],[Muertes SP]]/Tabla1[[#This Row],[Pobl. SP]]*1000</f>
        <v>2.2421524663677128</v>
      </c>
      <c r="E6" s="36">
        <v>171</v>
      </c>
      <c r="F6">
        <v>2</v>
      </c>
      <c r="G6" s="40">
        <f>Tabla1[[#This Row],[Muertes Policía]]/Tabla1[[#This Row],[Pobl. Policía]]*1000</f>
        <v>11.695906432748536</v>
      </c>
      <c r="H6" s="43">
        <f>Tabla1[[#This Row],[Muertes Policía]]/Tabla1[[#This Row],[Pobl. Policía]]*1000</f>
        <v>11.695906432748536</v>
      </c>
    </row>
    <row r="7" spans="1:11" x14ac:dyDescent="0.25">
      <c r="A7" s="34" t="s">
        <v>259</v>
      </c>
      <c r="B7" s="37" t="s">
        <v>264</v>
      </c>
      <c r="C7" s="37" t="s">
        <v>264</v>
      </c>
      <c r="D7" s="37" t="s">
        <v>264</v>
      </c>
      <c r="E7" s="36">
        <v>967</v>
      </c>
      <c r="F7">
        <v>1</v>
      </c>
      <c r="G7" s="40">
        <f>Tabla1[[#This Row],[Muertes Policía]]/Tabla1[[#This Row],[Pobl. Policía]]*1000</f>
        <v>1.0341261633919339</v>
      </c>
      <c r="H7" s="40">
        <f>Tabla1[[#This Row],[Muertes Policía]]/Tabla1[[#This Row],[Pobl. Policía]]*1000</f>
        <v>1.0341261633919339</v>
      </c>
    </row>
    <row r="8" spans="1:11" x14ac:dyDescent="0.25">
      <c r="A8" s="34" t="s">
        <v>22</v>
      </c>
      <c r="B8" s="37">
        <v>11142</v>
      </c>
      <c r="C8" s="37">
        <v>26</v>
      </c>
      <c r="D8" s="35">
        <f>Tabla1[[#This Row],[Muertes SP]]/Tabla1[[#This Row],[Pobl. SP]]*1000</f>
        <v>2.3335128343205884</v>
      </c>
      <c r="E8" s="44">
        <v>29</v>
      </c>
      <c r="F8">
        <v>2</v>
      </c>
      <c r="G8" s="40">
        <f>Tabla1[[#This Row],[Muertes Policía]]/Tabla1[[#This Row],[Pobl. Policía]]*1000</f>
        <v>68.965517241379303</v>
      </c>
      <c r="H8" s="45" t="s">
        <v>264</v>
      </c>
    </row>
    <row r="9" spans="1:11" x14ac:dyDescent="0.25">
      <c r="A9" s="34" t="s">
        <v>47</v>
      </c>
      <c r="B9" s="37">
        <v>1321</v>
      </c>
      <c r="C9" s="37">
        <v>1</v>
      </c>
      <c r="D9" s="35">
        <f>Tabla1[[#This Row],[Muertes SP]]/Tabla1[[#This Row],[Pobl. SP]]*1000</f>
        <v>0.75700227100681305</v>
      </c>
      <c r="E9" s="36">
        <v>284</v>
      </c>
      <c r="F9">
        <v>3</v>
      </c>
      <c r="G9" s="40">
        <f>Tabla1[[#This Row],[Muertes Policía]]/Tabla1[[#This Row],[Pobl. Policía]]*1000</f>
        <v>10.56338028169014</v>
      </c>
      <c r="H9" s="43">
        <f>Tabla1[[#This Row],[Muertes Policía]]/Tabla1[[#This Row],[Pobl. Policía]]*1000</f>
        <v>10.56338028169014</v>
      </c>
    </row>
    <row r="10" spans="1:11" x14ac:dyDescent="0.25">
      <c r="A10" s="34" t="s">
        <v>252</v>
      </c>
      <c r="B10" s="37">
        <v>2540</v>
      </c>
      <c r="C10" s="37">
        <v>12</v>
      </c>
      <c r="D10" s="35">
        <f>Tabla1[[#This Row],[Muertes SP]]/Tabla1[[#This Row],[Pobl. SP]]*1000</f>
        <v>4.7244094488188972</v>
      </c>
      <c r="E10" s="44">
        <v>13</v>
      </c>
      <c r="F10">
        <v>2</v>
      </c>
      <c r="G10" s="40">
        <f>Tabla1[[#This Row],[Muertes Policía]]/Tabla1[[#This Row],[Pobl. Policía]]*1000</f>
        <v>153.84615384615387</v>
      </c>
      <c r="H10" s="45" t="s">
        <v>264</v>
      </c>
    </row>
    <row r="11" spans="1:11" x14ac:dyDescent="0.25">
      <c r="A11" s="34" t="s">
        <v>48</v>
      </c>
      <c r="B11" s="37">
        <v>11372</v>
      </c>
      <c r="C11" s="37">
        <v>41</v>
      </c>
      <c r="D11" s="35">
        <f>Tabla1[[#This Row],[Muertes SP]]/Tabla1[[#This Row],[Pobl. SP]]*1000</f>
        <v>3.6053464650017588</v>
      </c>
      <c r="E11" s="36">
        <v>666</v>
      </c>
      <c r="F11">
        <v>1</v>
      </c>
      <c r="G11" s="40">
        <f>Tabla1[[#This Row],[Muertes Policía]]/Tabla1[[#This Row],[Pobl. Policía]]*1000</f>
        <v>1.5015015015015014</v>
      </c>
      <c r="H11" s="43">
        <f>Tabla1[[#This Row],[Muertes Policía]]/Tabla1[[#This Row],[Pobl. Policía]]*1000</f>
        <v>1.5015015015015014</v>
      </c>
    </row>
    <row r="12" spans="1:11" x14ac:dyDescent="0.25">
      <c r="A12" s="34" t="s">
        <v>51</v>
      </c>
      <c r="B12" s="38">
        <v>630</v>
      </c>
      <c r="C12" s="38">
        <v>6</v>
      </c>
      <c r="D12" s="35">
        <f>Tabla1[[#This Row],[Muertes SP]]/Tabla1[[#This Row],[Pobl. SP]]*1000</f>
        <v>9.5238095238095255</v>
      </c>
      <c r="E12" s="36">
        <v>342</v>
      </c>
      <c r="F12" s="1" t="s">
        <v>100</v>
      </c>
      <c r="G12" s="1" t="s">
        <v>100</v>
      </c>
      <c r="H12" s="45" t="s">
        <v>100</v>
      </c>
    </row>
    <row r="13" spans="1:11" x14ac:dyDescent="0.25">
      <c r="A13" s="34" t="s">
        <v>45</v>
      </c>
      <c r="B13" s="38">
        <v>1017</v>
      </c>
      <c r="C13" s="38">
        <v>4</v>
      </c>
      <c r="D13" s="35">
        <f>Tabla1[[#This Row],[Muertes SP]]/Tabla1[[#This Row],[Pobl. SP]]*1000</f>
        <v>3.9331366764995086</v>
      </c>
      <c r="E13" s="36">
        <v>602</v>
      </c>
      <c r="F13">
        <v>1</v>
      </c>
      <c r="G13" s="40">
        <f>Tabla1[[#This Row],[Muertes Policía]]/Tabla1[[#This Row],[Pobl. Policía]]*1000</f>
        <v>1.6611295681063123</v>
      </c>
      <c r="H13" s="43">
        <f>Tabla1[[#This Row],[Muertes Policía]]/Tabla1[[#This Row],[Pobl. Policía]]*1000</f>
        <v>1.6611295681063123</v>
      </c>
    </row>
    <row r="14" spans="1:11" x14ac:dyDescent="0.25">
      <c r="A14" s="34" t="s">
        <v>53</v>
      </c>
      <c r="B14" s="37" t="s">
        <v>264</v>
      </c>
      <c r="C14" s="37" t="s">
        <v>264</v>
      </c>
      <c r="D14" s="37" t="s">
        <v>264</v>
      </c>
      <c r="E14" s="36">
        <v>377</v>
      </c>
      <c r="F14" s="1" t="s">
        <v>100</v>
      </c>
      <c r="G14" s="1" t="s">
        <v>100</v>
      </c>
      <c r="H14" s="1" t="s">
        <v>100</v>
      </c>
    </row>
    <row r="15" spans="1:11" x14ac:dyDescent="0.25">
      <c r="A15" s="34" t="s">
        <v>14</v>
      </c>
      <c r="B15" s="38">
        <v>463</v>
      </c>
      <c r="C15" s="38">
        <v>1</v>
      </c>
      <c r="D15" s="35">
        <f>Tabla1[[#This Row],[Muertes SP]]/Tabla1[[#This Row],[Pobl. SP]]*1000</f>
        <v>2.1598272138228944</v>
      </c>
      <c r="E15" s="36">
        <v>124</v>
      </c>
      <c r="F15">
        <v>1</v>
      </c>
      <c r="G15" s="40">
        <f>Tabla1[[#This Row],[Muertes Policía]]/Tabla1[[#This Row],[Pobl. Policía]]*1000</f>
        <v>8.064516129032258</v>
      </c>
      <c r="H15" s="43">
        <f>Tabla1[[#This Row],[Muertes Policía]]/Tabla1[[#This Row],[Pobl. Policía]]*1000</f>
        <v>8.064516129032258</v>
      </c>
    </row>
    <row r="16" spans="1:11" s="4" customFormat="1" x14ac:dyDescent="0.25">
      <c r="A16" s="34" t="s">
        <v>42</v>
      </c>
      <c r="B16" s="37">
        <v>5564</v>
      </c>
      <c r="C16" s="37">
        <v>12</v>
      </c>
      <c r="D16" s="35">
        <f>Tabla1[[#This Row],[Muertes SP]]/Tabla1[[#This Row],[Pobl. SP]]*1000</f>
        <v>2.1567217828900072</v>
      </c>
      <c r="E16" s="44">
        <v>86</v>
      </c>
      <c r="F16" s="4">
        <v>2</v>
      </c>
      <c r="G16" s="35">
        <f>Tabla1[[#This Row],[Muertes Policía]]/Tabla1[[#This Row],[Pobl. Policía]]*1000</f>
        <v>23.255813953488371</v>
      </c>
      <c r="H16" s="46" t="s">
        <v>264</v>
      </c>
    </row>
    <row r="17" spans="1:8" x14ac:dyDescent="0.25">
      <c r="A17" s="34" t="s">
        <v>98</v>
      </c>
      <c r="B17" s="37">
        <v>1721</v>
      </c>
      <c r="C17" s="37">
        <v>10</v>
      </c>
      <c r="D17" s="35">
        <f>Tabla1[[#This Row],[Muertes SP]]/Tabla1[[#This Row],[Pobl. SP]]*1000</f>
        <v>5.8105752469494476</v>
      </c>
      <c r="E17" s="36">
        <v>608</v>
      </c>
      <c r="F17">
        <v>3</v>
      </c>
      <c r="G17" s="40">
        <f>Tabla1[[#This Row],[Muertes Policía]]/Tabla1[[#This Row],[Pobl. Policía]]*1000</f>
        <v>4.9342105263157894</v>
      </c>
      <c r="H17" s="43">
        <f>Tabla1[[#This Row],[Muertes Policía]]/Tabla1[[#This Row],[Pobl. Policía]]*1000</f>
        <v>4.9342105263157894</v>
      </c>
    </row>
    <row r="18" spans="1:8" x14ac:dyDescent="0.25">
      <c r="A18" s="34" t="s">
        <v>253</v>
      </c>
      <c r="B18" s="38">
        <v>559</v>
      </c>
      <c r="C18" s="38">
        <v>2</v>
      </c>
      <c r="D18" s="35">
        <f>Tabla1[[#This Row],[Muertes SP]]/Tabla1[[#This Row],[Pobl. SP]]*1000</f>
        <v>3.5778175313059033</v>
      </c>
      <c r="E18" s="36">
        <v>168</v>
      </c>
      <c r="F18" s="1" t="s">
        <v>100</v>
      </c>
      <c r="G18" s="1" t="s">
        <v>100</v>
      </c>
      <c r="H18" s="45" t="s">
        <v>100</v>
      </c>
    </row>
    <row r="19" spans="1:8" x14ac:dyDescent="0.25">
      <c r="A19" s="34" t="s">
        <v>101</v>
      </c>
      <c r="B19" s="38">
        <v>1154</v>
      </c>
      <c r="C19" s="38">
        <v>4</v>
      </c>
      <c r="D19" s="35">
        <f>Tabla1[[#This Row],[Muertes SP]]/Tabla1[[#This Row],[Pobl. SP]]*1000</f>
        <v>3.4662045060658575</v>
      </c>
      <c r="E19" s="44">
        <v>37</v>
      </c>
      <c r="F19">
        <v>1</v>
      </c>
      <c r="G19" s="40">
        <f>Tabla1[[#This Row],[Muertes Policía]]/Tabla1[[#This Row],[Pobl. Policía]]*1000</f>
        <v>27.027027027027028</v>
      </c>
      <c r="H19" s="45" t="s">
        <v>264</v>
      </c>
    </row>
    <row r="20" spans="1:8" x14ac:dyDescent="0.25">
      <c r="A20" s="34" t="s">
        <v>24</v>
      </c>
      <c r="B20" s="37">
        <v>3928</v>
      </c>
      <c r="C20" s="37">
        <v>11</v>
      </c>
      <c r="D20" s="35">
        <f>Tabla1[[#This Row],[Muertes SP]]/Tabla1[[#This Row],[Pobl. SP]]*1000</f>
        <v>2.8004073319755598</v>
      </c>
      <c r="E20" s="36">
        <v>860</v>
      </c>
      <c r="F20">
        <v>2</v>
      </c>
      <c r="G20" s="40">
        <f>Tabla1[[#This Row],[Muertes Policía]]/Tabla1[[#This Row],[Pobl. Policía]]*1000</f>
        <v>2.3255813953488373</v>
      </c>
      <c r="H20" s="43">
        <f>Tabla1[[#This Row],[Muertes Policía]]/Tabla1[[#This Row],[Pobl. Policía]]*1000</f>
        <v>2.3255813953488373</v>
      </c>
    </row>
    <row r="21" spans="1:8" x14ac:dyDescent="0.25">
      <c r="A21" s="34" t="s">
        <v>10</v>
      </c>
      <c r="B21" s="37">
        <v>1804</v>
      </c>
      <c r="C21" s="37">
        <v>4</v>
      </c>
      <c r="D21" s="35">
        <f>Tabla1[[#This Row],[Muertes SP]]/Tabla1[[#This Row],[Pobl. SP]]*1000</f>
        <v>2.2172949002217295</v>
      </c>
      <c r="E21" s="36">
        <v>107</v>
      </c>
      <c r="F21" s="1" t="s">
        <v>100</v>
      </c>
      <c r="G21" s="1" t="s">
        <v>100</v>
      </c>
      <c r="H21" s="45" t="s">
        <v>100</v>
      </c>
    </row>
    <row r="22" spans="1:8" x14ac:dyDescent="0.25">
      <c r="A22" s="34" t="s">
        <v>7</v>
      </c>
      <c r="B22" s="38">
        <v>841</v>
      </c>
      <c r="C22" s="38">
        <v>1</v>
      </c>
      <c r="D22" s="35">
        <f>Tabla1[[#This Row],[Muertes SP]]/Tabla1[[#This Row],[Pobl. SP]]*1000</f>
        <v>1.1890606420927465</v>
      </c>
      <c r="E22" s="44">
        <v>2</v>
      </c>
      <c r="F22" s="1" t="s">
        <v>100</v>
      </c>
      <c r="G22" s="1" t="s">
        <v>100</v>
      </c>
      <c r="H22" s="45" t="s">
        <v>264</v>
      </c>
    </row>
    <row r="23" spans="1:8" x14ac:dyDescent="0.25">
      <c r="A23" s="34" t="s">
        <v>52</v>
      </c>
      <c r="B23" s="38">
        <v>389</v>
      </c>
      <c r="C23" s="38"/>
      <c r="D23" s="35">
        <f>Tabla1[[#This Row],[Muertes SP]]/Tabla1[[#This Row],[Pobl. SP]]*1000</f>
        <v>0</v>
      </c>
      <c r="E23" s="44">
        <v>59</v>
      </c>
      <c r="F23">
        <v>1</v>
      </c>
      <c r="G23" s="40">
        <f>Tabla1[[#This Row],[Muertes Policía]]/Tabla1[[#This Row],[Pobl. Policía]]*1000</f>
        <v>16.949152542372882</v>
      </c>
      <c r="H23" s="45" t="s">
        <v>264</v>
      </c>
    </row>
    <row r="24" spans="1:8" x14ac:dyDescent="0.25">
      <c r="A24" s="34" t="s">
        <v>4</v>
      </c>
      <c r="B24" s="37">
        <v>8254</v>
      </c>
      <c r="C24" s="37">
        <v>18</v>
      </c>
      <c r="D24" s="35">
        <f>Tabla1[[#This Row],[Muertes SP]]/Tabla1[[#This Row],[Pobl. SP]]*1000</f>
        <v>2.1807608432275258</v>
      </c>
      <c r="E24" s="36">
        <v>1059</v>
      </c>
      <c r="F24">
        <v>8</v>
      </c>
      <c r="G24" s="40">
        <f>Tabla1[[#This Row],[Muertes Policía]]/Tabla1[[#This Row],[Pobl. Policía]]*1000</f>
        <v>7.5542965061378666</v>
      </c>
      <c r="H24" s="43">
        <f>Tabla1[[#This Row],[Muertes Policía]]/Tabla1[[#This Row],[Pobl. Policía]]*1000</f>
        <v>7.5542965061378666</v>
      </c>
    </row>
    <row r="25" spans="1:8" x14ac:dyDescent="0.25">
      <c r="A25" s="34" t="s">
        <v>260</v>
      </c>
      <c r="B25" s="38">
        <v>872</v>
      </c>
      <c r="C25" s="38">
        <v>3</v>
      </c>
      <c r="D25" s="35">
        <f>Tabla1[[#This Row],[Muertes SP]]/Tabla1[[#This Row],[Pobl. SP]]*1000</f>
        <v>3.4403669724770642</v>
      </c>
      <c r="E25" s="36">
        <v>920</v>
      </c>
      <c r="F25">
        <v>3</v>
      </c>
      <c r="G25" s="40">
        <f>Tabla1[[#This Row],[Muertes Policía]]/Tabla1[[#This Row],[Pobl. Policía]]*1000</f>
        <v>3.2608695652173911</v>
      </c>
      <c r="H25" s="43">
        <f>Tabla1[[#This Row],[Muertes Policía]]/Tabla1[[#This Row],[Pobl. Policía]]*1000</f>
        <v>3.2608695652173911</v>
      </c>
    </row>
    <row r="26" spans="1:8" x14ac:dyDescent="0.25">
      <c r="A26" s="34" t="s">
        <v>254</v>
      </c>
      <c r="B26" s="37">
        <v>279</v>
      </c>
      <c r="C26" s="37">
        <v>1</v>
      </c>
      <c r="D26" s="35">
        <f>Tabla1[[#This Row],[Muertes SP]]/Tabla1[[#This Row],[Pobl. SP]]*1000</f>
        <v>3.5842293906810037</v>
      </c>
      <c r="E26" s="44">
        <v>5</v>
      </c>
      <c r="F26" s="1" t="s">
        <v>100</v>
      </c>
      <c r="G26" s="1" t="s">
        <v>100</v>
      </c>
      <c r="H26" s="45" t="s">
        <v>264</v>
      </c>
    </row>
    <row r="27" spans="1:8" x14ac:dyDescent="0.25">
      <c r="A27" s="47" t="s">
        <v>20</v>
      </c>
      <c r="B27" s="48">
        <v>1452</v>
      </c>
      <c r="C27" s="48">
        <v>9</v>
      </c>
      <c r="D27" s="49">
        <f>Tabla1[[#This Row],[Muertes SP]]/Tabla1[[#This Row],[Pobl. SP]]*1000</f>
        <v>6.1983471074380168</v>
      </c>
      <c r="E27" s="50">
        <v>1479</v>
      </c>
      <c r="F27" s="51">
        <v>12</v>
      </c>
      <c r="G27" s="52">
        <f>Tabla1[[#This Row],[Muertes Policía]]/Tabla1[[#This Row],[Pobl. Policía]]*1000</f>
        <v>8.1135902636916839</v>
      </c>
      <c r="H27" s="53">
        <f>Tabla1[[#This Row],[Muertes Policía]]/Tabla1[[#This Row],[Pobl. Policía]]*1000</f>
        <v>8.1135902636916839</v>
      </c>
    </row>
  </sheetData>
  <phoneticPr fontId="3" type="noConversion"/>
  <conditionalFormatting sqref="B1:E1">
    <cfRule type="containsBlanks" dxfId="0" priority="5">
      <formula>LEN(TRIM(B1))=0</formula>
    </cfRule>
  </conditionalFormatting>
  <conditionalFormatting sqref="D4:D12 D2 D14:D2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4:D27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H2:H2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B1C36-3EF6-4642-8CEA-ABFC6FC5D742}">
  <dimension ref="B4:I65"/>
  <sheetViews>
    <sheetView workbookViewId="0">
      <selection activeCell="C10" sqref="C10"/>
    </sheetView>
  </sheetViews>
  <sheetFormatPr baseColWidth="10" defaultRowHeight="15" x14ac:dyDescent="0.25"/>
  <cols>
    <col min="2" max="2" width="10" bestFit="1" customWidth="1"/>
    <col min="3" max="3" width="7.28515625" bestFit="1" customWidth="1"/>
    <col min="5" max="5" width="11.7109375" bestFit="1" customWidth="1"/>
    <col min="6" max="6" width="19.28515625" bestFit="1" customWidth="1"/>
    <col min="7" max="7" width="18.140625" customWidth="1"/>
    <col min="8" max="8" width="24" customWidth="1"/>
    <col min="9" max="9" width="19.5703125" customWidth="1"/>
    <col min="10" max="10" width="6.5703125" bestFit="1" customWidth="1"/>
    <col min="11" max="11" width="5.7109375" bestFit="1" customWidth="1"/>
    <col min="12" max="12" width="5.140625" bestFit="1" customWidth="1"/>
    <col min="13" max="13" width="5.5703125" bestFit="1" customWidth="1"/>
    <col min="14" max="14" width="6.140625" bestFit="1" customWidth="1"/>
    <col min="15" max="15" width="5.42578125" bestFit="1" customWidth="1"/>
    <col min="16" max="17" width="12.5703125" bestFit="1" customWidth="1"/>
  </cols>
  <sheetData>
    <row r="4" spans="2:4" x14ac:dyDescent="0.25">
      <c r="B4" s="80"/>
      <c r="C4" s="81"/>
      <c r="D4" s="82"/>
    </row>
    <row r="5" spans="2:4" x14ac:dyDescent="0.25">
      <c r="B5" s="83"/>
      <c r="C5" s="84"/>
      <c r="D5" s="85"/>
    </row>
    <row r="6" spans="2:4" x14ac:dyDescent="0.25">
      <c r="B6" s="83"/>
      <c r="C6" s="84"/>
      <c r="D6" s="85"/>
    </row>
    <row r="7" spans="2:4" x14ac:dyDescent="0.25">
      <c r="B7" s="83"/>
      <c r="C7" s="84"/>
      <c r="D7" s="85"/>
    </row>
    <row r="8" spans="2:4" x14ac:dyDescent="0.25">
      <c r="B8" s="83"/>
      <c r="C8" s="84"/>
      <c r="D8" s="85"/>
    </row>
    <row r="9" spans="2:4" x14ac:dyDescent="0.25">
      <c r="B9" s="83"/>
      <c r="C9" s="84"/>
      <c r="D9" s="85"/>
    </row>
    <row r="10" spans="2:4" x14ac:dyDescent="0.25">
      <c r="B10" s="83"/>
      <c r="C10" s="84"/>
      <c r="D10" s="85"/>
    </row>
    <row r="11" spans="2:4" x14ac:dyDescent="0.25">
      <c r="B11" s="83"/>
      <c r="C11" s="84"/>
      <c r="D11" s="85"/>
    </row>
    <row r="12" spans="2:4" x14ac:dyDescent="0.25">
      <c r="B12" s="83"/>
      <c r="C12" s="84"/>
      <c r="D12" s="85"/>
    </row>
    <row r="13" spans="2:4" x14ac:dyDescent="0.25">
      <c r="B13" s="83"/>
      <c r="C13" s="84"/>
      <c r="D13" s="85"/>
    </row>
    <row r="14" spans="2:4" x14ac:dyDescent="0.25">
      <c r="B14" s="83"/>
      <c r="C14" s="84"/>
      <c r="D14" s="85"/>
    </row>
    <row r="15" spans="2:4" x14ac:dyDescent="0.25">
      <c r="B15" s="83"/>
      <c r="C15" s="84"/>
      <c r="D15" s="85"/>
    </row>
    <row r="16" spans="2:4" x14ac:dyDescent="0.25">
      <c r="B16" s="83"/>
      <c r="C16" s="84"/>
      <c r="D16" s="85"/>
    </row>
    <row r="17" spans="2:9" x14ac:dyDescent="0.25">
      <c r="B17" s="83"/>
      <c r="C17" s="84"/>
      <c r="D17" s="85"/>
      <c r="E17" s="22"/>
      <c r="F17" s="4"/>
    </row>
    <row r="18" spans="2:9" x14ac:dyDescent="0.25">
      <c r="B18" s="83"/>
      <c r="C18" s="84"/>
      <c r="D18" s="85"/>
      <c r="E18" s="22"/>
      <c r="F18" s="4"/>
    </row>
    <row r="19" spans="2:9" x14ac:dyDescent="0.25">
      <c r="B19" s="83"/>
      <c r="C19" s="84"/>
      <c r="D19" s="85"/>
      <c r="E19" s="22"/>
      <c r="F19" s="4"/>
    </row>
    <row r="20" spans="2:9" x14ac:dyDescent="0.25">
      <c r="B20" s="83"/>
      <c r="C20" s="84"/>
      <c r="D20" s="85"/>
      <c r="E20" s="22"/>
      <c r="F20" s="4"/>
    </row>
    <row r="21" spans="2:9" x14ac:dyDescent="0.25">
      <c r="B21" s="86"/>
      <c r="C21" s="87"/>
      <c r="D21" s="88"/>
    </row>
    <row r="22" spans="2:9" x14ac:dyDescent="0.25">
      <c r="E22" s="92" t="s">
        <v>136</v>
      </c>
      <c r="F22" s="92"/>
      <c r="G22" s="92"/>
      <c r="H22" s="92"/>
      <c r="I22" s="92"/>
    </row>
    <row r="23" spans="2:9" x14ac:dyDescent="0.25">
      <c r="E23" s="4" t="s">
        <v>119</v>
      </c>
      <c r="F23" s="6" t="s">
        <v>122</v>
      </c>
      <c r="G23" s="6" t="s">
        <v>121</v>
      </c>
      <c r="H23" s="6" t="s">
        <v>120</v>
      </c>
      <c r="I23" s="6" t="s">
        <v>123</v>
      </c>
    </row>
    <row r="24" spans="2:9" x14ac:dyDescent="0.25">
      <c r="E24" s="21" t="s">
        <v>127</v>
      </c>
      <c r="F24" s="4">
        <v>43</v>
      </c>
      <c r="G24" s="4">
        <v>8</v>
      </c>
      <c r="H24" s="4"/>
      <c r="I24" s="4">
        <f>SUM(F24:H24)</f>
        <v>51</v>
      </c>
    </row>
    <row r="25" spans="2:9" x14ac:dyDescent="0.25">
      <c r="E25" s="21" t="s">
        <v>128</v>
      </c>
      <c r="F25" s="4">
        <v>29</v>
      </c>
      <c r="G25" s="4">
        <v>3</v>
      </c>
      <c r="H25" s="4"/>
      <c r="I25" s="4">
        <f t="shared" ref="I25:I35" si="0">SUM(F25:H25)</f>
        <v>32</v>
      </c>
    </row>
    <row r="26" spans="2:9" x14ac:dyDescent="0.25">
      <c r="E26" s="21" t="s">
        <v>129</v>
      </c>
      <c r="F26" s="4">
        <v>37</v>
      </c>
      <c r="G26" s="6">
        <v>10</v>
      </c>
      <c r="H26" s="4"/>
      <c r="I26" s="4">
        <f t="shared" si="0"/>
        <v>47</v>
      </c>
    </row>
    <row r="27" spans="2:9" x14ac:dyDescent="0.25">
      <c r="E27" s="21" t="s">
        <v>130</v>
      </c>
      <c r="F27" s="4">
        <v>28</v>
      </c>
      <c r="G27" s="4"/>
      <c r="H27" s="4"/>
      <c r="I27" s="4">
        <f t="shared" si="0"/>
        <v>28</v>
      </c>
    </row>
    <row r="28" spans="2:9" x14ac:dyDescent="0.25">
      <c r="E28" s="21" t="s">
        <v>131</v>
      </c>
      <c r="F28" s="4">
        <v>36</v>
      </c>
      <c r="G28" s="4">
        <v>4</v>
      </c>
      <c r="H28" s="4"/>
      <c r="I28" s="4">
        <f t="shared" si="0"/>
        <v>40</v>
      </c>
    </row>
    <row r="29" spans="2:9" x14ac:dyDescent="0.25">
      <c r="E29" s="21" t="s">
        <v>132</v>
      </c>
      <c r="F29" s="4">
        <v>29</v>
      </c>
      <c r="G29" s="4">
        <v>9</v>
      </c>
      <c r="H29" s="4"/>
      <c r="I29" s="4">
        <f t="shared" si="0"/>
        <v>38</v>
      </c>
    </row>
    <row r="30" spans="2:9" x14ac:dyDescent="0.25">
      <c r="E30" s="21" t="s">
        <v>76</v>
      </c>
      <c r="F30" s="4">
        <v>29</v>
      </c>
      <c r="G30" s="4">
        <v>8</v>
      </c>
      <c r="H30" s="4"/>
      <c r="I30" s="4">
        <f t="shared" si="0"/>
        <v>37</v>
      </c>
    </row>
    <row r="31" spans="2:9" x14ac:dyDescent="0.25">
      <c r="E31" s="21" t="s">
        <v>125</v>
      </c>
      <c r="F31" s="4">
        <v>29</v>
      </c>
      <c r="G31" s="6">
        <v>3</v>
      </c>
      <c r="H31" s="4"/>
      <c r="I31" s="4">
        <f>SUM(F31:H31)</f>
        <v>32</v>
      </c>
    </row>
    <row r="32" spans="2:9" x14ac:dyDescent="0.25">
      <c r="E32" s="21" t="s">
        <v>126</v>
      </c>
      <c r="F32" s="4">
        <v>25</v>
      </c>
      <c r="G32" s="4">
        <v>7</v>
      </c>
      <c r="H32" s="4"/>
      <c r="I32" s="4">
        <f>SUM(F32:H32)</f>
        <v>32</v>
      </c>
    </row>
    <row r="33" spans="3:9" x14ac:dyDescent="0.25">
      <c r="E33" s="21" t="s">
        <v>133</v>
      </c>
      <c r="F33" s="4">
        <v>28</v>
      </c>
      <c r="G33" s="4">
        <v>7</v>
      </c>
      <c r="H33" s="4"/>
      <c r="I33" s="4">
        <f>SUM(F33:H33)</f>
        <v>35</v>
      </c>
    </row>
    <row r="34" spans="3:9" x14ac:dyDescent="0.25">
      <c r="E34" s="21" t="s">
        <v>134</v>
      </c>
      <c r="F34" s="4">
        <v>25</v>
      </c>
      <c r="G34" s="4">
        <v>3</v>
      </c>
      <c r="H34" s="4"/>
      <c r="I34" s="4">
        <f t="shared" si="0"/>
        <v>28</v>
      </c>
    </row>
    <row r="35" spans="3:9" x14ac:dyDescent="0.25">
      <c r="E35" s="21" t="s">
        <v>135</v>
      </c>
      <c r="F35" s="4">
        <v>28</v>
      </c>
      <c r="G35" s="4">
        <v>6</v>
      </c>
      <c r="H35" s="4"/>
      <c r="I35" s="4">
        <f t="shared" si="0"/>
        <v>34</v>
      </c>
    </row>
    <row r="36" spans="3:9" s="7" customFormat="1" x14ac:dyDescent="0.25">
      <c r="C36"/>
      <c r="E36"/>
      <c r="F36"/>
      <c r="G36"/>
      <c r="H36"/>
      <c r="I36"/>
    </row>
    <row r="37" spans="3:9" x14ac:dyDescent="0.25">
      <c r="F37">
        <f>434/365</f>
        <v>1.189041095890411</v>
      </c>
      <c r="I37" s="25">
        <f>AVERAGE(Tabla4[Total País])</f>
        <v>36.166666666666664</v>
      </c>
    </row>
    <row r="38" spans="3:9" x14ac:dyDescent="0.25">
      <c r="I38">
        <f>36/31</f>
        <v>1.1612903225806452</v>
      </c>
    </row>
    <row r="51" spans="5:9" x14ac:dyDescent="0.25">
      <c r="E51" s="92" t="s">
        <v>137</v>
      </c>
      <c r="F51" s="92"/>
      <c r="G51" s="92"/>
      <c r="H51" s="92"/>
      <c r="I51" s="92"/>
    </row>
    <row r="52" spans="5:9" x14ac:dyDescent="0.25">
      <c r="E52" s="4" t="s">
        <v>119</v>
      </c>
      <c r="F52" s="6" t="s">
        <v>122</v>
      </c>
      <c r="G52" s="6" t="s">
        <v>121</v>
      </c>
      <c r="H52" s="6" t="s">
        <v>120</v>
      </c>
      <c r="I52" s="6" t="s">
        <v>123</v>
      </c>
    </row>
    <row r="53" spans="5:9" x14ac:dyDescent="0.25">
      <c r="E53" s="21" t="s">
        <v>127</v>
      </c>
      <c r="F53" s="4">
        <v>1</v>
      </c>
      <c r="G53" s="4">
        <v>1</v>
      </c>
      <c r="H53" s="4">
        <v>1</v>
      </c>
      <c r="I53" s="4">
        <f>SUM(F53:H53)</f>
        <v>3</v>
      </c>
    </row>
    <row r="54" spans="5:9" x14ac:dyDescent="0.25">
      <c r="E54" s="21" t="s">
        <v>128</v>
      </c>
      <c r="F54" s="4">
        <v>1</v>
      </c>
      <c r="G54" s="4">
        <v>1</v>
      </c>
      <c r="H54" s="4">
        <v>3</v>
      </c>
      <c r="I54" s="4">
        <f t="shared" ref="I54:I64" si="1">SUM(F54:H54)</f>
        <v>5</v>
      </c>
    </row>
    <row r="55" spans="5:9" x14ac:dyDescent="0.25">
      <c r="E55" s="21" t="s">
        <v>129</v>
      </c>
      <c r="F55" s="4">
        <v>4</v>
      </c>
      <c r="G55" s="6">
        <v>3</v>
      </c>
      <c r="H55" s="4">
        <v>2</v>
      </c>
      <c r="I55" s="4">
        <f t="shared" si="1"/>
        <v>9</v>
      </c>
    </row>
    <row r="56" spans="5:9" x14ac:dyDescent="0.25">
      <c r="E56" s="21" t="s">
        <v>130</v>
      </c>
      <c r="F56" s="4">
        <v>1</v>
      </c>
      <c r="G56" s="4">
        <v>1</v>
      </c>
      <c r="H56" s="4">
        <v>5</v>
      </c>
      <c r="I56" s="4">
        <f t="shared" si="1"/>
        <v>7</v>
      </c>
    </row>
    <row r="57" spans="5:9" x14ac:dyDescent="0.25">
      <c r="E57" s="21" t="s">
        <v>131</v>
      </c>
      <c r="F57" s="4">
        <v>10</v>
      </c>
      <c r="G57" s="4">
        <v>5</v>
      </c>
      <c r="H57" s="4">
        <v>2</v>
      </c>
      <c r="I57" s="4">
        <f t="shared" si="1"/>
        <v>17</v>
      </c>
    </row>
    <row r="58" spans="5:9" x14ac:dyDescent="0.25">
      <c r="E58" s="21" t="s">
        <v>132</v>
      </c>
      <c r="F58" s="4">
        <v>25</v>
      </c>
      <c r="G58" s="4">
        <v>8</v>
      </c>
      <c r="H58" s="4">
        <v>5</v>
      </c>
      <c r="I58" s="4">
        <f t="shared" si="1"/>
        <v>38</v>
      </c>
    </row>
    <row r="59" spans="5:9" x14ac:dyDescent="0.25">
      <c r="E59" s="21" t="s">
        <v>76</v>
      </c>
      <c r="F59" s="4">
        <v>25</v>
      </c>
      <c r="G59" s="4">
        <v>5</v>
      </c>
      <c r="H59" s="4">
        <v>5</v>
      </c>
      <c r="I59" s="4">
        <f t="shared" si="1"/>
        <v>35</v>
      </c>
    </row>
    <row r="60" spans="5:9" x14ac:dyDescent="0.25">
      <c r="E60" s="21" t="s">
        <v>125</v>
      </c>
      <c r="F60" s="4">
        <v>4</v>
      </c>
      <c r="G60" s="6">
        <v>3</v>
      </c>
      <c r="H60" s="4">
        <v>2</v>
      </c>
      <c r="I60" s="4">
        <f t="shared" si="1"/>
        <v>9</v>
      </c>
    </row>
    <row r="61" spans="5:9" x14ac:dyDescent="0.25">
      <c r="E61" s="21" t="s">
        <v>126</v>
      </c>
      <c r="F61" s="4">
        <v>1</v>
      </c>
      <c r="G61" s="4">
        <v>1</v>
      </c>
      <c r="H61" s="4">
        <v>5</v>
      </c>
      <c r="I61" s="4">
        <f t="shared" si="1"/>
        <v>7</v>
      </c>
    </row>
    <row r="62" spans="5:9" x14ac:dyDescent="0.25">
      <c r="E62" s="21" t="s">
        <v>133</v>
      </c>
      <c r="F62" s="4">
        <v>10</v>
      </c>
      <c r="G62" s="4">
        <v>5</v>
      </c>
      <c r="H62" s="4">
        <v>2</v>
      </c>
      <c r="I62" s="4">
        <f t="shared" si="1"/>
        <v>17</v>
      </c>
    </row>
    <row r="63" spans="5:9" x14ac:dyDescent="0.25">
      <c r="E63" s="21" t="s">
        <v>134</v>
      </c>
      <c r="F63" s="4">
        <v>30</v>
      </c>
      <c r="G63" s="4">
        <v>15</v>
      </c>
      <c r="H63" s="4">
        <v>10</v>
      </c>
      <c r="I63" s="4">
        <f t="shared" si="1"/>
        <v>55</v>
      </c>
    </row>
    <row r="64" spans="5:9" x14ac:dyDescent="0.25">
      <c r="E64" s="21" t="s">
        <v>135</v>
      </c>
      <c r="F64" s="4">
        <v>1</v>
      </c>
      <c r="G64" s="4">
        <v>8</v>
      </c>
      <c r="H64" s="4">
        <v>5</v>
      </c>
      <c r="I64" s="4">
        <f t="shared" si="1"/>
        <v>14</v>
      </c>
    </row>
    <row r="65" spans="5:9" x14ac:dyDescent="0.25">
      <c r="E65" s="3" t="s">
        <v>124</v>
      </c>
      <c r="F65">
        <f>SUBTOTAL(109,Tabla47[Custodia penitenciaria])</f>
        <v>113</v>
      </c>
      <c r="G65">
        <f>SUBTOTAL(109,Tabla47[Custodia policial])</f>
        <v>56</v>
      </c>
      <c r="H65">
        <f>SUBTOTAL(109,Tabla47[Uso de la fuerza policial])</f>
        <v>47</v>
      </c>
      <c r="I65">
        <f>SUBTOTAL(109,Tabla47[Total País])</f>
        <v>216</v>
      </c>
    </row>
  </sheetData>
  <mergeCells count="2">
    <mergeCell ref="E22:I22"/>
    <mergeCell ref="E51:I51"/>
  </mergeCells>
  <phoneticPr fontId="3" type="noConversion"/>
  <pageMargins left="0.7" right="0.7" top="0.75" bottom="0.75" header="0.3" footer="0.3"/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D006-24DC-4571-B65B-D022D50BCDEB}">
  <dimension ref="A1:C5"/>
  <sheetViews>
    <sheetView workbookViewId="0">
      <selection activeCell="C6" sqref="C6"/>
    </sheetView>
  </sheetViews>
  <sheetFormatPr baseColWidth="10" defaultRowHeight="15" x14ac:dyDescent="0.25"/>
  <sheetData>
    <row r="1" spans="1:3" x14ac:dyDescent="0.25">
      <c r="A1" s="23" t="s">
        <v>124</v>
      </c>
      <c r="B1" s="23" t="s">
        <v>151</v>
      </c>
      <c r="C1" s="23" t="s">
        <v>150</v>
      </c>
    </row>
    <row r="2" spans="1:3" x14ac:dyDescent="0.25">
      <c r="A2">
        <v>436.79899999999998</v>
      </c>
      <c r="B2">
        <v>17.565000000000001</v>
      </c>
      <c r="C2">
        <v>4.0213004149999998</v>
      </c>
    </row>
    <row r="5" spans="1:3" x14ac:dyDescent="0.25">
      <c r="C5">
        <f>B2/A2*10</f>
        <v>0.40213004150650533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E 2 1 A 6 0 8 D - 8 3 E F - 4 7 F B - B 1 0 1 - 1 C 8 F 2 5 8 B 2 E F 1 } "   T o u r I d = " 6 d 4 e 3 a 1 c - e c b 5 - 4 5 1 7 - 8 5 3 1 - 8 3 a d 4 c 8 b c d 8 0 "   X m l V e r = " 6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A g Y A A A I G A f 5 9 l 3 g A A B a N S U R B V H h e 7 d 1 Z s 5 x V 9 c f x B w U Z x K j I Y M S I g E U g g E A Q M X E o Z V K I U F C x u O G G K 6 p 4 B V R x w Z u g i g v u v L K 4 C J a V S p F S g 1 R U F N Q 4 B A N J C B A Z 4 s A g Q W b E / / + z 0 + u w 8 / h 0 9 9 P n 9 D F J n / W t O t X j e b p P n / 3 r t d Z v r 7 2 f o / 7 z / z T J 1 H n l l V e a 9 9 9 / v / n Q h z 5 U b r / 4 4 o v N y S e f X K 5 P + p G / 8 c Y b z Q k n n D C 4 N Z p n n 3 2 2 W b F i x e D W A Y 4 6 6 q h y 6 X V d r 9 9 X j c f / / O c / N 2 e d d V Z z + u m n l 7 8 B b 7 3 1 V v P P f / 6 z + f S n P 1 1 u + / 3 f / / 7 3 z a m n n l p + 5 8 M f / n C z b N m y 8 r o v v / x y 8 7 v f / a 7 5 0 p e + V J 5 b 8 / r r r z d H H 3 1 0 c + y x x 5 b b 3 u t F F 1 1 U r s 8 K / / 2 p J l P j H / / 4 x + B a 0 5 x 4 4 o m D a / 2 I w Y w X X n i h X B r I 4 + g S S h D C M u i 7 8 P g F F 1 x Q x P u L X / y i e f T R R 5 u 9 e / e W 9 0 5 M 2 7 d v L 8 / z G h d e e G E R 0 O c + 9 7 k i v k 9 + 8 p N F d H v 2 7 D l I T L / 9 7 W 8 H 1 5 r m X / / 6 1 5 y Y d u 3 a N X N i Q g p q E a k j k Y E 0 L j K J B M F r r 7 0 2 u N Y 0 x x x z T L k 0 k P f t 2 1 e u D 8 O g H c e 7 7 7 5 b I q b X i P c k C r o v O O + 8 8 5 r P f / 7 z J Q p 5 z P O I K A Q i Q g U e e + + 9 9 8 p 7 e / X V V w f 3 H m D 1 6 t X l 0 m u e d t p p 5 T o i W s 8 a K a h F p I 4 W v v 1 / 8 5 v f z F 3 3 I z U S C Q x E U e M j H / l I u f / X v / 5 1 s 3 H j x u Y H P / h B s 2 3 b t u a M M 8 6 Y + 5 3 P f O Y z z b / / / e + 5 2 + 0 f r + F Y c Z t I D P j 6 h 0 g + 9 a l P z U V N 9 x n s n / j E J 8 r r i Y T E d s o p p 5 T H 3 f Y c o r j 0 0 k v L + / 7 y l 7 8 8 d z y 4 / N v f / l a i z n P P P V c i m 7 / L / T / / + c + b v / 7 1 r 3 P v S c T 9 7 G c / W 3 5 v 1 s g a a p G Q s h k 4 B B D 8 4 Q 9 / a C 6 + + O J y n W C u v / 7 6 U l d 8 9 K M f L f f h z T f f L H V G R C X i 2 b l z Z 7 N q 1 a p y u 8 Z z j z / + + M G t g 3 n n n X f K D 9 F I x b z G S y + 9 V A Y 0 Q d X U d R d R i D J f + M I X 5 r 4 Q C I p Q L 7 v s s n L d + x O h L r n k k v L + 1 F B P P v l k + R 3 4 2 0 W s e B 3 i 8 j n 4 m 5 5 / / v m S V s 4 q G a E W E Y N Y T Q H i E h X e f v v t O T H B c 3 z z B 5 s 3 b 5 4 T E w x W Y i K O N s T k m 7 8 L 0 Y 6 Y R C u G w c 9 + 9 r M S h d x f s 3 / / / i K m + F 4 V l a R j I h v B E n M Y K g T m f R C R F F Y 0 8 / 4 c w 9 / h + f 5 O 9 V S I S T R z / f H H H y 8 p r X p r l s k I t Q i E o d C O U J A O G Y T L l y 8 v t 2 + / / f b m u u u u m x M Y m B k G L w E G h C E l q 9 P I w G M n n X T S 4 N Y H P P X U U y W 1 I t C I M P A v F 6 n + / v e / / 1 e 0 q h G p / B A I I Y p M O 3 b s K B H G 7 6 u n j j v u u C I o q a A v D + I n u E g X l x o p q E V A 7 W C g D W P D h g 3 N j T f e W L 7 R p W N 1 P U F M w w a j 9 H D 3 7 t 1 z a W O N 1 / z 4 x z 9 e x E L Q c U y D / W M f + 1 h J 5 W p T g L D r 1 x U l / / S n P 5 X X F v n q 9 6 C e c o y A 8 f H H P / 6 x p H j E 7 H E 1 V d R 2 s 2 o 4 9 C E F t Q g Y m O 2 5 o B q D X B o W S I U I 8 C 9 / + U u x o c d x / / 3 3 N 9 / 6 1 r e K g O q I J f 2 L u a J A h P F a / s 2 u M z w M / K 9 + 9 a v l c R a 5 6 F P P d U V 9 F E j z P I f 4 p a x S y a j 7 1 E S O + 7 W v f a 3 c X u q k o B Y B E a J t N h j E P / 7 x j 5 t v f v O b n U a C e m T l y p U H / U 5 N V + T y r / v J T 3 7 S X H P N N Y N 7 / h t p Z 6 S X k O a J I u 1 j R Z 0 U 1 B G N U J k R d f o q M h E S Q d 1 w w w 2 D e 5 M U 1 C I Q N V R N O y q 1 8 W 8 w 0 M c h 3 Q q 7 O 3 j s s c e a c 8 4 5 p 0 S R d i r n N i H U x y Y C 0 U a 9 Q 0 i 1 u N r v I + o s D q H X Z U b E e + i q 2 5 Y 6 6 f I t E i J D j W / 8 U c Q g l s q N w k C W d t U w C Y h J 2 5 C B 7 0 e a 5 l L U c e z 4 3 h R p z A u d f / 7 5 z d N P P 1 3 u r 7 9 T a z F 5 z 2 o z M E i Y G 4 w I 9 V S K q Z u M U I u A C F W n T A r + 2 g o f h h R K L S U q j K r B U I u k j T S Q c c E V 9 D 6 k f C E y t j U r 3 K W 0 V B 0 W r w n 1 n L p M J C L G Z 5 5 5 p k R W K a f j E O 6 s W 9 8 L I Q U 1 Z U Q m w m i b A 1 H Y T w J h s q y H 0 V V X S f F i b k u q R l B t a 3 z r 1 q 3 F d I h G V Q L y O l 2 p q u F B j C K b 1 z J h W 7 u F y c F k y j d l 1 C t t M a H u z e t C T d M m x M R e r / v 8 d C X A A G 8 f V w O r 3 x N 9 Q D C B + 5 g j X / / 6 1 0 v a Z m 4 q X E J i I n r p p E s R y 7 H V f m 6 L s J p l U 0 y j S U F N G W 0 2 b Q z I e p K 2 C w P / y i u v H N w 6 G K 6 g t E y U U N O E o B D z Q y K J i d x r r 7 2 2 3 I 7 I V T f L u i 5 i f f / 7 3 y + 3 Q 3 Q Q 0 f x 4 H 2 o r U c 2 x R T F f E k S 6 l O e X + p K C m j L 1 I A 2 k e j / 9 6 U 8 H t 7 o x d 7 V l y 5 b B r W 5 E E 3 X M V V d d V e a s a q R / t a H A v B D V a s e P K E S g m D N y m 3 j c x w Y 3 F 8 U i Z 9 / D F 4 H 0 k Z C 5 g c M s / e Q D U l B T p h 7 U g Z p F m h V 0 O X l n n 3 3 2 4 N p 4 R I 2 Y A C Z g x g F x i E q 1 o E U 1 t 4 l G / y B h n 3 n m m a X D Q c c F 0 4 J Y R E C u n W P U J b U 0 V N Q i X t F J K m s d U z K c N C W m j F q k d v V i H m c U B r 1 v / 7 r r m + g 0 t P b F 3 F K 4 b 4 4 n / W O P S + G + + 9 3 v F n F x 6 z S r E q R l F v 7 1 o l h M N E s n C S f e O 7 H V n R h w 3 K 7 V u M k B U l B T R I 1 C T D V E M W 5 u q R b D J M v d a 7 q W v g d c R 2 J 6 4 I E H m m 9 / + 9 s H i c Q X g C H Q n l f y t 3 g v 7 S 8 D N r v m 3 q S b T P m m C D F x z g J p 1 j g x w a A l C M x H T F 2 C q O H s i U w M i 1 p M I p A 0 z 3 0 c P Z a 7 G s r z R a m u y J p i G k 0 K a s r U / W 7 r 1 q 0 b X B u O O s X g H T e R O w 7 i A E H c c s s t 5 X r A E O l q u m U 6 E I 9 a i o n B w F A n E U 0 t P D V U J j L 9 y J R v S q i V o v Z A 9 L u N Y l S a N g n M B k L q i l I 6 x x k e B C e C 1 t a 3 S W g C I h 5 O X z 1 n V W O I + F u G P Z 5 8 Q E a o K W G g S q u C d r 9 d G 3 X T N M T E z h Z p u s R k z o n 5 Y D 5 J 7 e M 9 m q g N 6 k h E L N 5 T G 1 0 S L P 0 U U z 9 S U F O C X W 7 V a s C q H k W d G g b m k r o Y l U T Y m a g L j h 2 x 1 a k b m B M i I / E Q o s h q D o p 7 R 2 B E W G M V b p 8 6 M D l A p n x T Q i 1 U f 5 Q E Z c 5 n G G G V 1 / j 9 r n m s G r 1 0 b O 9 A / V O 3 L T k u 5 0 6 K p z t D h C E i E c r 9 T I i A 6 O q 1 U i A o I u I 6 x q R w u 1 8 w G U 5 G q C l h J W y g f m p 3 M r Q h p n b / H j G 1 I 4 R U q x b B 1 V d f P b h 2 A B O 0 N e a V p G j m l r y G O o m Y E M e R 9 h E a A X s 9 7 z f Q q 2 c v P U J T E 6 a Y J i M j 1 J T 4 5 S 9 / O b f V 1 w 9 / + M P m p p t u K t f 7 Q A S M B Y O / b h X y r 4 n a S H T p g i h F q a B r H k t T q w 1 a u i J g e 0 G i y B b G x b D N X 5 L h Z I S a E v W + e T a m n A R d D G q d e m D D 4 C e k Y W J C L S Y Q S B v R R j 3 V j o j w m h G h P B 4 1 l 9 o q x T Q 5 K a g p I 5 2 K 7 Y f n g 4 n h h x 9 + u P n V r 3 5 V 0 j F 9 e t I z 3 Q 6 s 8 Z p I L u q m 2 r o T P S C a 6 F j f t G l T M S M C E S n s f c I K E Y 1 r l 0 q 6 S U F N i V j y 3 t X p U A / g c T A y r L Z d s 2 Z N q W e 4 e M w F d Z C I Z S L W D r S W i U T 6 F v u N E 1 h X B s / C V 0 8 R l c l m 4 n Q c R E R i Z l g W n y y M F N S U i N W 4 H L g H H 3 y w X A / i s T 4 Y 4 D a 9 1 K H e h j B Z 2 w R X p 5 V 3 3 H F H u S Q w + + O 1 s U D R Y / E T 0 U c 0 j P t E q U m E n 3 S T g p o S 9 b K G 9 n w S o 6 A v I o w U 7 h v f + M Z B z i F M B E f H w z B E n z b t Z R m I h Y M R 1 Y g u u s 6 T + Z O C m h J r 1 6 4 t g 1 L x b + W t b 3 u D + + 6 7 7 y 4 2 d l 9 E i + A r X / l K u Z S y O Q Y h E V R b a I G a i 0 k R t Z a G V 0 5 d b b v X q K 3 U f O q m e m 4 r m T 8 p q C n x y C O P l G 9 4 k 6 X S J 3 M 4 6 p 7 1 6 9 e X S w O 7 i 1 t v v X V w 7 Q B d A 9 t c 1 B e / + M V y T I 9 f f v n l g 0 c O h o i J S n 8 e l 0 7 L E a O B S 1 g L t Y b d T 6 x p Q k y H F N S U M H e j J l H j c N M e e u i h c r + 0 y s n L R A H R w E B n K B j k I o k N K g N i 0 N U A c 1 P D N n Z R k 3 l M R I x 0 k h N Y d 5 W H Q G J S d x h X X H F F E W s y H Z a M o B a 7 4 N b R b f I 0 W n m 6 5 n C I x U B n K E j N R J I 7 7 7 y z i E I q V + 8 o R J S x A Q t H j g C J 1 f P g M a L T g + e 5 / j 5 t S e 6 P x l y C H S U o x 7 L r b D I 9 l o y g J n H a J q W e e D X I I R K N o k 7 B W O 1 h X 6 v B N K 7 W k 7 C E p A 4 i r H g e z D n Z N d a c F S H f f P P N 5 f 7 o D C d Y D P s y 8 b 7 b r U z J w s j W o y k Q g m I a q H N 8 8 x v E I s e k E F S 9 Z g m 6 w x 0 r 9 u G L y C X l U 1 O p g U Q 5 c 0 z E Z 0 t m z z e 3 R I R x S t E a 8 2 Y 5 7 z R 9 U l B T I A R l P Z Q l H M 5 C + J 3 v f K f c B 1 G L K d G 1 Z K N N 1 2 6 w N U w G 9 Z J a i U i Y I K K v S y L 5 3 v e + V 0 Q V 6 B y X C h I c k Y W w z j 3 3 3 H K Z T J c U 1 A I x u K V h d e S I p R m E J p 3 r s z h P V H O c r g j V B U u e O M L E I E T 1 k t d 2 X 5 9 j J N M n X b 4 F E j V N i E n t E + u c 1 D 1 9 V 7 r G c d q p G e p V t i A m 4 i E c 3 4 e E 6 / d E K o I S o S J q J v 9 b U l A L I P r 3 R J X A Q I + g 7 z J 6 5 o I w L S a B c N R n X o e D F 8 6 d N J K Q C D e c v U g X s + v h 0 J C C W g A x a O N M 7 6 g F Z L D X 9 Q z U M c y E Y b S f H 5 0 O z A 7 H F v H U Q 8 Q c 1 j z h x r 5 + E R H n Y 4 g k C y c F N Q V i E t V A j 6 g x i o h s 4 z D R 6 1 i R v p m n I h 5 1 W b 1 V W P v 1 z D 9 l y n d o S F N i n p g r I i B 7 R 5 j Q h f a j Y W 1 B g Y 9 7 l O C Y H C J S P d / U R Z g Y h O P 5 N V F j o f 1 Y s r h k h J o n h M F J C z F J x + p V u 8 P o E 5 3 a Y m K J t 4 m 5 r i 5 C T M n / n h T U P K i d v I C g u h Y X t p n P Y A 9 r v M a E L q t e B B L V a j h 9 y O j 0 v y c F N S E i Q 2 T J z I W 4 z r L 2 2 D j G 7 S b b Z S a 0 B R P E S d x c q t 3 C E P G + F r t 3 M e k m B T U h d T r m e t R D 4 2 o j x A k B R i H y O V a 9 i L D t / A V 1 v y D H z / P c 5 3 f z 1 J 2 H h h T U A m B R R 1 Q g J m u L g n v u u W d w 7 Q N Y 2 + 1 U s Q u C Y p P H 3 n 7 D W p a 6 1 j C 5 z w n V k k N D u n z z I C x p B o P B b u s u H 2 P c t l S 9 d t o I L y Z e J 0 W 9 J p 0 7 6 6 y z B v c c g K X e j k J 9 2 5 y S x S M j 1 D y I Y p 9 o Y C m 5 B l T 3 E x M R 1 O Y D M d U p X F / Y 8 l 7 D p i x E S 7 D x / U d M a j a v G T 8 p p k N P R q h 5 o L d O q u d H 3 e L S l s j R w e 0 j r e s p E 6 3 W J r l f d N M x T g C O Q 3 i M i r i f U N p r t 0 S o S c 7 B m x w 6 U l D z J F w 1 9 r W P 0 O 1 w 3 U z 6 R i u Q N E y k W S g E m B z + Z M o 3 D 0 Q T m 0 s S k 1 T P u W t j w B M W M R G Z V G + + Y g q z I z m y S E F N i L T M Y I / 5 J K J a u X L l X B s Q + 1 q K J + V b S E 1 T W + X z q b + S Q 0 M K a k I M b o P d H g 4 m T 0 U i S 8 4 t r R C l C C 4 2 a m l j V 6 I + k 7 9 t u u z x 5 P A k a 6 g J k d K J P j t 3 7 i z z P a K R 6 K S v z / Z g 7 v O R d k 3 y h o l R I y X s 0 7 K U N d S R Q Q p q Q q R 1 6 i b C C N G 4 L T J Z t d s W T B / 8 C 7 h 9 f j c E W + O x d s N s c n i S g p o Q g o K I E T 1 2 o o w 9 H U a d A n Q c G Y F m g x T U h D h f k z p K / a S N S P Q Q o Z g T 8 8 W / Q F R K U R 3 5 Z B 4 x A d I 6 k 6 5 s c X v a R T d E d E z M l 6 5 6 K z k y S U F N A A N C J A o T g R B 2 7 N h R 0 r 3 5 u H f J 7 J G C m g C d E D G 3 J E 2 z 7 s i S D C 1 H C 4 0 y o h 9 D A l G n J U c e K a g J i T Q P x B X 7 8 S 1 U U N L G r h M M J E c W K a g J c b Y L m F N i R k g D M e n y j P b z b U k W r m G a E 0 c u 6 f L 1 x J I M H 1 U M d p 0 R l l T Y i J / z 5 + T S f b d R H k Y K 6 c g n I 1 R P n M + p H v A m Y d V U o p T H M N + G V r s a p Z h m g x T U P A l z g u v n P E 3 o a m K 9 6 6 6 7 m g 0 b N g x u f U A k B g y I Y b 1 / y Z F H p n w T E m k d I c S S d 3 s / x K k 4 p Y F W 8 P b F x 5 + T u r N D R q g J s K M Q M R G N a B R n C L Q P H t s b f T Z h C W K Z R z I 7 p K B 6 E P v c q Z e i Y 9 z t 2 M b L S a m t 0 k X f S O O Y I c i M T r N D C m o M I h F L m w C i I 9 x m l C I R Q f z o R z 8 q V n q I A / Y 7 H w U x 5 t k x Z p O s o X o i G s W 6 J 7 W T 8 z y J L O a T 7 K F H e G F U a E M a t 9 x C p F u I x Z 4 c n m S E 6 g m L P A Q g S p l 3 U k s R k S 6 H e q c i 0 c y + e b 6 r i K 7 + z l I 3 u S / F N J t k h O q B 9 U 5 E x N l j k 9 d t Q i Z 1 i W P Y n u U c w P q s g i J Z L m m f X T J C 9 c B Z L j S u q p O k c 3 X P n U i 1 c e P G w a 0 D E a i G n U 5 I f p g a K a b Z J i N U D z h 4 o o x a i c 1 d d 4 M T W F 0 / j S M d v d k m I 9 Q I R B Q N q w w G N Z K l G q K V 9 M / 3 k B / O H 5 e P a 2 d d 1 D g c M 5 l d U l A j Y D o w I + o g L k q J S q x v 0 Y r 5 o I b i + v U R i w W J y e y S K V 9 P R B + G R M x J B e z 0 q I u I a t z 8 U l j q I l v u Z D R 7 5 H + 0 J 4 R g C U e b z Z s 3 z 3 W b 9 6 2 j w C l U i 8 U q 3 W Q 2 y A g 1 A Q a / + s m k r H R P l 3 l 9 c r N o l h 2 F v r + 6 3 4 9 Q 4 y Q D y Z F P R q g x x A m g R Z R I 1 a K h N S J T Q G z j c J z A s V N M s 0 U K a g R 7 9 u y Z i y a x 5 L 0 + g f S m T Z s G 1 w 7 Q 5 7 y 2 d Q S b p D M 9 O T J I Q Y 3 A S c 7 0 6 q l 1 d E K I K H W L 0 d q 1 a w f X D j C u H u I I 1 u S c 1 O y R g h o B g X D u u H o i l A l c t r k f r l + 7 X h q 3 a 1 H s 5 6 d s T T H N J i m o E d g i j A 1 O S C Z 0 Y y W u G k o b U u 3 q M R f G Y R G i 5 + V 2 Y b N L C m o E T A b O H W F F U y z U U U R W p 3 9 9 5 p Q Y E G l C z D Y p q B E 4 B 9 S y Z c u K G e F H R D K R K x U k o D 5 R q a b d O J v M H i m o E d h i m W h E J 9 F I l 4 S l H P b i U w P 1 s c m D r p o r m T 1 S U C N Q K + m O U D 9 J 9 1 z a 9 Q i c P 0 Z F H 0 Q 3 3 e p p R M w + K a g x 6 I Q Q k a R 7 o h V B T Z L q m c t i v U e k S 2 a b F N Q I Y h 9 z n e W s c p c W F I p M b o s 4 I l d 0 U 7 R x v w W G 3 M E 0 I 5 Y G 2 c s 3 A o L Q z S D t E 6 F i P w g f m Y j j c l Q d 5 f m 2 G E u W D h m h R m A i l g l h c p c h w Z g w L 3 X v v f e W + q p e + h 7 7 8 t X U W 4 s l S 4 M U 1 A i I h q h E K R E p O h 1 u u + 2 2 E q n q e S i n C a 1 b i 9 R N f U 2 L Z H Z I Q f W A o 2 f e S T 9 f r M q V 7 r U n c z X H x m 6 y U s R J b P V k N k h B j U E f X 5 w I g A H B m B C d z C v V E S q w e l f t t d g L B 2 1 P Z j 1 W 7 G N B 9 L t 3 7 1 7 0 1 0 1 G k 4 I a g 9 o p s H e E V E 5 0 Y o H H 9 T Z S R P 1 6 e / f u 7 X x 8 G q j r u I f m x g L v L 6 3 5 Q 0 u 6 f G M Q A Q z U W F Q o E r D M i c a c 1 J Y t W 5 r V q 1 e X x w L P J a h I C a c 9 o a u e C 7 P E e / O e 3 J f W / K E n B d U T q Z 4 f g 1 h / n 8 7 x E F k X x L Z r 1 6 5 m 1 a p V z Z l n n j m 4 d / p I S b 2 P P P n A 4 U G m f D 1 R L z E l f P + o k e o l G K J D e y t m h s S 6 d e u K m L Z u 3 T q 4 d / p I S V N M h w 8 Z o S a A E U B I o k L s V w 7 R K u a h u H u 6 K W L t k / S w r s O S 2 S Y F 1 Y P 6 N J / 7 9 + 8 v 8 0 s c v 5 j s V S M x K I g J s d t s 4 L G c 5 F 0 a p K B 6 I t r U I o l z 7 Q a M A c L S D N t e k W t 3 p F H 1 V j I 7 Z A 3 V k 5 j f k f Z B Z C K i + I H O 9 P X r 1 5 c a q / 6 e s u o 3 W R q k o H o i G k n l 7 M s n O p n v i U n e Y N u 2 b X P z Q 3 W U U k f l h O v S I A U 1 A e Z 5 Y k / y m A u q Y a c / 8 c Q T B 0 W t Q M o X b U v J 7 J K C m h B C E n 2 Y E 6 J W b I Y p U o l g I l Q Q z b F R P 9 V d D U l / f O Z H S q m f g p q Q M C b s D 2 E 3 J B 3 o U j o d F S I W o R E X E X U 1 x 4 p c a q y k P z 5 z n 6 f P V r p 9 O J O C W g D q I l a 5 f 7 Z 5 K W 6 e q O R + c 1 V R X 8 W 3 a 9 x W e + 3 b t 6 9 c T / o j p Z Y V H M 5 f S G m b L x A f n x Y j k 7 n m p p g V 9 Q 6 x U s B 6 j q p N b W o k / R H p D 8 f P L g U 1 R U S e W N I h N Y l W p f v u u 6 8 I i + h Y 6 + 0 m V s 9 R l z n l 6 I o V K w b 3 J q N o z w M e L q S g p o h U R F + d 2 s n q X e I S n b h 7 I p c o J S X 0 n O 3 b t z d r 1 q w Z / G Y y K 6 S g F g k 1 0 v L l y 0 v b k k s i s 3 2 z H j + R T E R i Z i S z R N P 8 H z Z c r U n / 7 P h 7 A A A A A E l F T k S u Q m C C < / I m a g e > < / T o u r > < / T o u r s > < / V i s u a l i z a t i o n > 
</file>

<file path=customXml/item3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4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e a 9 6 d 8 d - a 9 e b - 4 c 6 4 - 9 f 6 9 - 0 4 b f c 2 0 b 6 3 5 2 " > < T r a n s i t i o n > M o v e T o < / T r a n s i t i o n > < E f f e c t > S t a t i o n < / E f f e c t > < T h e m e > M o n o < / T h e m e > < T h e m e W i t h L a b e l > f a l s e 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 - 4 0 . 6 2 1 6 9 6 2 3 4 1 8 0 4 1 9 < / L a t i t u d e > < L o n g i t u d e > - 6 2 . 0 1 4 0 1 6 5 1 6 3 1 6 0 4 < / L o n g i t u d e > < R o t a t i o n > 0 < / R o t a t i o n > < P i v o t A n g l e > - 0 . 0 5 8 1 9 0 0 8 7 0 4 3 6 5 7 5 7 9 < / P i v o t A n g l e > < D i s t a n c e > 0 . 9 6 < / D i s t a n c e > < / C a m e r a > < I m a g e > i V B O R w 0 K G g o A A A A N S U h E U g A A A N Q A A A B 1 C A Y A A A A 2 n s 9 T A A A A A X N S R 0 I A r s 4 c 6 Q A A A A R n Q U 1 B A A C x j w v 8 Y Q U A A A A J c E h Z c w A A A g Y A A A I G A f 5 9 l 3 g A A B a N S U R B V H h e 7 d 1 Z s 5 x V 9 c f x B w U Z x K j I Y M S I g E U g g E A Q M X E o Z V K I U F C x u O G G K 6 p 4 B V R x w Z u g i g v u v L K 4 C J a V S p F S g 1 R U F N Q 4 B A N J C B A Z 4 s A g Q W b E / / + z 0 + u w 8 / h 0 9 9 P n 9 D F J n / W t O t X j e b p P n / 3 r t d Z v r 7 2 f o / 7 z / z T J 1 H n l l V e a 9 9 9 / v / n Q h z 5 U b r / 4 4 o v N y S e f X K 5 P + p G / 8 c Y b z Q k n n D C 4 N Z p n n 3 2 2 W b F i x e D W A Y 4 6 6 q h y 6 X V d r 9 9 X j c f / / O c / N 2 e d d V Z z + u m n l 7 8 B b 7 3 1 V v P P f / 6 z + f S n P 1 1 u + / 3 f / / 7 3 z a m n n l p + 5 8 M f / n C z b N m y 8 r o v v / x y 8 7 v f / a 7 5 0 p e + V J 5 b 8 / r r r z d H H 3 1 0 c + y x x 5 b b 3 u t F F 1 1 U r s 8 K / / 2 p J l P j H / / 4 x + B a 0 5 x 4 4 o m D a / 2 I w Y w X X n i h X B r I 4 + g S S h D C M u i 7 8 P g F F 1 x Q x P u L X / y i e f T R R 5 u 9 e / e W 9 0 5 M 2 7 d v L 8 / z G h d e e G E R 0 O c + 9 7 k i v k 9 + 8 p N F d H v 2 7 D l I T L / 9 7 W 8 H 1 5 r m X / / 6 1 5 y Y d u 3 a N X N i Q g p q E a k j k Y E 0 L j K J B M F r r 7 0 2 u N Y 0 x x x z T L k 0 k P f t 2 1 e u D 8 O g H c e 7 7 7 5 b I q b X i P c k C r o v O O + 8 8 5 r P f / 7 z J Q p 5 z P O I K A Q i Q g U e e + + 9 9 8 p 7 e / X V V w f 3 H m D 1 6 t X l 0 m u e d t p p 5 T o i W s 8 a K a h F p I 4 W v v 1 / 8 5 v f z F 3 3 I z U S C Q x E U e M j H / l I u f / X v / 5 1 s 3 H j x u Y H P / h B s 2 3 b t u a M M 8 6 Y + 5 3 P f O Y z z b / / / e + 5 2 + 0 f r + F Y c Z t I D P j 6 h 0 g + 9 a l P z U V N 9 x n s n / j E J 8 r r i Y T E d s o p p 5 T H 3 f Y c o r j 0 0 k v L + / 7 y l 7 8 8 d z y 4 / N v f / l a i z n P P P V c i m 7 / L / T / / + c + b v / 7 1 r 3 P v S c T 9 7 G c / W 3 5 v 1 s g a a p G Q s h k 4 B B D 8 4 Q 9 / a C 6 + + O J y n W C u v / 7 6 U l d 8 9 K M f L f f h z T f f L H V G R C X i 2 b l z Z 7 N q 1 a p y u 8 Z z j z / + + M G t g 3 n n n X f K D 9 F I x b z G S y + 9 V A Y 0 Q d X U d R d R i D J f + M I X 5 r 4 Q C I p Q L 7 v s s n L d + x O h L r n k k v L + 1 F B P P v l k + R 3 4 2 0 W s e B 3 i 8 j n 4 m 5 5 / / v m S V s 4 q G a E W E Y N Y T Q H i E h X e f v v t O T H B c 3 z z B 5 s 3 b 5 4 T E w x W Y i K O N s T k m 7 8 L 0 Y 6 Y R C u G w c 9 + 9 r M S h d x f s 3 / / / i K m + F 4 V l a R j I h v B E n M Y K g T m f R C R F F Y 0 8 / 4 c w 9 / h + f 5 O 9 V S I S T R z / f H H H y 8 p r X p r l s k I t Q i E o d C O U J A O G Y T L l y 8 v t 2 + / / f b m u u u u m x M Y m B k G L w E G h C E l q 9 P I w G M n n X T S 4 N Y H P P X U U y W 1 I t C I M P A v F 6 n + / v e / / 1 e 0 q h G p / B A I I Y p M O 3 b s K B H G 7 6 u n j j v u u C I o q a A v D + I n u E g X l x o p q E V A 7 W C g D W P D h g 3 N j T f e W L 7 R p W N 1 P U F M w w a j 9 H D 3 7 t 1 z a W O N 1 / z 4 x z 9 e x E L Q c U y D / W M f + 1 h J 5 W p T g L D r 1 x U l / / S n P 5 X X F v n q 9 6 C e c o y A 8 f H H P / 6 x p H j E 7 H E 1 V d R 2 s 2 o 4 9 C E F t Q g Y m O 2 5 o B q D X B o W S I U I 8 C 9 / + U u x o c d x / / 3 3 N 9 / 6 1 r e K g O q I J f 2 L u a J A h P F a / s 2 u M z w M / K 9 + 9 a v l c R a 5 6 F P P d U V 9 F E j z P I f 4 p a x S y a j 7 1 E S O + 7 W v f a 3 c X u q k o B Y B E a J t N h j E P / 7 x j 5 t v f v O b n U a C e m T l y p U H / U 5 N V + T y r / v J T 3 7 S X H P N N Y N 7 / h t p Z 6 S X k O a J I u 1 j R Z 0 U 1 B G N U J k R d f o q M h E S Q d 1 w w w 2 D e 5 M U 1 C I Q N V R N O y q 1 8 W 8 w 0 M c h 3 Q q 7 O 3 j s s c e a c 8 4 5 p 0 S R d i r n N i H U x y Y C 0 U a 9 Q 0 i 1 u N r v I + o s D q H X Z U b E e + i q 2 5 Y 6 6 f I t E i J D j W / 8 U c Q g l s q N w k C W d t U w C Y h J 2 5 C B 7 0 e a 5 l L U c e z 4 3 h R p z A u d f / 7 5 z d N P P 1 3 u r 7 9 T a z F 5 z 2 o z M E i Y G 4 w I 9 V S K q Z u M U I u A C F W n T A r + 2 g o f h h R K L S U q j K r B U I u k j T S Q c c E V 9 D 6 k f C E y t j U r 3 K W 0 V B 0 W r w n 1 n L p M J C L G Z 5 5 5 p k R W K a f j E O 6 s W 9 8 L I Q U 1 Z U Q m w m i b A 1 H Y T w J h s q y H 0 V V X S f F i b k u q R l B t a 3 z r 1 q 3 F d I h G V Q L y O l 2 p q u F B j C K b 1 z J h W 7 u F y c F k y j d l 1 C t t M a H u z e t C T d M m x M R e r / v 8 d C X A A G 8 f V w O r 3 x N 9 Q D C B + 5 g j X / / 6 1 0 v a Z m 4 q X E J i I n r p p E s R y 7 H V f m 6 L s J p l U 0 y j S U F N G W 0 2 b Q z I e p K 2 C w P / y i u v H N w 6 G K 6 g t E y U U N O E o B D z Q y K J i d x r r 7 2 2 3 I 7 I V T f L u i 5 i f f / 7 3 y + 3 Q 3 Q Q 0 f x 4 H 2 o r U c 2 x R T F f E k S 6 l O e X + p K C m j L 1 I A 2 k e j / 9 6 U 8 H t 7 o x d 7 V l y 5 b B r W 5 E E 3 X M V V d d V e a s a q R / t a H A v B D V a s e P K E S g m D N y m 3 j c x w Y 3 F 8 U i Z 9 / D F 4 H 0 k Z C 5 g c M s / e Q D U l B T p h 7 U g Z p F m h V 0 O X l n n 3 3 2 4 N p 4 R I 2 Y A C Z g x g F x i E q 1 o E U 1 t 4 l G / y B h n 3 n m m a X D Q c c F 0 4 J Y R E C u n W P U J b U 0 V N Q i X t F J K m s d U z K c N C W m j F q k d v V i H m c U B r 1 v / 7 r r m + g 0 t P b F 3 F K 4 b 4 4 n / W O P S + G + + 9 3 v F n F x 6 z S r E q R l F v 7 1 o l h M N E s n C S f e O 7 H V n R h w 3 K 7 V u M k B U l B T R I 1 C T D V E M W 5 u q R b D J M v d a 7 q W v g d c R 2 J 6 4 I E H m m 9 / + 9 s H i c Q X g C H Q n l f y t 3 g v 7 S 8 D N r v m 3 q S b T P m m C D F x z g J p 1 j g x w a A l C M x H T F 2 C q O H s i U w M i 1 p M I p A 0 z 3 0 c P Z a 7 G s r z R a m u y J p i G k 0 K a s r U / W 7 r 1 q 0 b X B u O O s X g H T e R O w 7 i A E H c c s s t 5 X r A E O l q u m U 6 E I 9 a i o n B w F A n E U 0 t P D V U J j L 9 y J R v S q i V o v Z A 9 L u N Y l S a N g n M B k L q i l I 6 x x k e B C e C 1 t a 3 S W g C I h 5 O X z 1 n V W O I + F u G P Z 5 8 Q E a o K W G g S q u C d r 9 d G 3 X T N M T E z h Z p u s R k z o n 5 Y D 5 J 7 e M 9 m q g N 6 k h E L N 5 T G 1 0 S L P 0 U U z 9 S U F O C X W 7 V a s C q H k W d G g b m k r o Y l U T Y m a g L j h 2 x 1 a k b m B M i I / E Q o s h q D o p 7 R 2 B E W G M V b p 8 6 M D l A p n x T Q i 1 U f 5 Q E Z c 5 n G G G V 1 / j 9 r n m s G r 1 0 b O 9 A / V O 3 L T k u 5 0 6 K p z t D h C E i E c r 9 T I i A 6 O q 1 U i A o I u I 6 x q R w u 1 8 w G U 5 G q C l h J W y g f m p 3 M r Q h p n b / H j G 1 I 4 R U q x b B 1 V d f P b h 2 A B O 0 N e a V p G j m l r y G O o m Y E M e R 9 h E a A X s 9 7 z f Q q 2 c v P U J T E 6 a Y J i M j 1 J T 4 5 S 9 / O b f V 1 w 9 / + M P m p p t u K t f 7 Q A S M B Y O / b h X y r 4 n a S H T p g i h F q a B r H k t T q w 1 a u i J g e 0 G i y B b G x b D N X 5 L h Z I S a E v W + e T a m n A R d D G q d e m D D 4 C e k Y W J C L S Y Q S B v R R j 3 V j o j w m h G h P B 4 1 l 9 o q x T Q 5 K a g p I 5 2 K 7 Y f n g 4 n h h x 9 + u P n V r 3 5 V 0 j F 9 e t I z 3 Q 6 s 8 Z p I L u q m 2 r o T P S C a 6 F j f t G l T M S M C E S n s f c I K E Y 1 r l 0 q 6 S U F N i V j y 3 t X p U A / g c T A y r L Z d s 2 Z N q W e 4 e M w F d Z C I Z S L W D r S W i U T 6 F v u N E 1 h X B s / C V 0 8 R l c l m 4 n Q c R E R i Z l g W n y y M F N S U i N W 4 H L g H H 3 y w X A / i s T 4 Y 4 D a 9 1 K H e h j B Z 2 w R X p 5 V 3 3 H F H u S Q w + + O 1 s U D R Y / E T 0 U c 0 j P t E q U m E n 3 S T g p o S 9 b K G 9 n w S o 6 A v I o w U 7 h v f + M Z B z i F M B E f H w z B E n z b t Z R m I h Y M R 1 Y g u u s 6 T + Z O C m h J r 1 6 4 t g 1 L x b + W t b 3 u D + + 6 7 7 y 4 2 d l 9 E i + A r X / l K u Z S y O Q Y h E V R b a I G a i 0 k R t Z a G V 0 5 d b b v X q K 3 U f O q m e m 4 r m T 8 p q C n x y C O P l G 9 4 k 6 X S J 3 M 4 6 p 7 1 6 9 e X S w O 7 i 1 t v v X V w 7 Q B d A 9 t c 1 B e / + M V y T I 9 f f v n l g 0 c O h o i J S n 8 e l 0 7 L E a O B S 1 g L t Y b d T 6 x p Q k y H F N S U M H e j J l H j c N M e e u i h c r + 0 y s n L R A H R w E B n K B j k I o k N K g N i 0 N U A c 1 P D N n Z R k 3 l M R I x 0 k h N Y d 5 W H Q G J S d x h X X H F F E W s y H Z a M o B a 7 4 N b R b f I 0 W n m 6 5 n C I x U B n K E j N R J I 7 7 7 y z i E I q V + 8 o R J S x A Q t H j g C J 1 f P g M a L T g + e 5 / j 5 t S e 6 P x l y C H S U o x 7 L r b D I 9 l o y g J n H a J q W e e D X I I R K N o k 7 B W O 1 h X 6 v B N K 7 W k 7 C E p A 4 i r H g e z D n Z N d a c F S H f f P P N 5 f 7 o D C d Y D P s y 8 b 7 b r U z J w s j W o y k Q g m I a q H N 8 8 x v E I s e k E F S 9 Z g m 6 w x 0 r 9 u G L y C X l U 1 O p g U Q 5 c 0 z E Z 0 t m z z e 3 R I R x S t E a 8 2 Y 5 7 z R 9 U l B T I A R l P Z Q l H M 5 C + J 3 v f K f c B 1 G L K d G 1 Z K N N 1 2 6 w N U w G 9 Z J a i U i Y I K K v S y L 5 3 v e + V 0 Q V 6 B y X C h I c k Y W w z j 3 3 3 H K Z T J c U 1 A I x u K V h d e S I p R m E J p 3 r s z h P V H O c r g j V B U u e O M L E I E T 1 k t d 2 X 5 9 j J N M n X b 4 F E j V N i E n t E + u c 1 D 1 9 V 7 r G c d q p G e p V t i A m 4 i E c 3 4 e E 6 / d E K o I S o S J q J v 9 b U l A L I P r 3 R J X A Q I + g 7 z J 6 5 o I w L S a B c N R n X o e D F 8 6 d N J K Q C D e c v U g X s + v h 0 J C C W g A x a O N M 7 6 g F Z L D X 9 Q z U M c y E Y b S f H 5 0 O z A 7 H F v H U Q 8 Q c 1 j z h x r 5 + E R H n Y 4 g k C y c F N Q V i E t V A j 6 g x i o h s 4 z D R 6 1 i R v p m n I h 5 1 W b 1 V W P v 1 z D 9 l y n d o S F N i n p g r I i B 7 R 5 j Q h f a j Y W 1 B g Y 9 7 l O C Y H C J S P d / U R Z g Y h O P 5 N V F j o f 1 Y s r h k h J o n h M F J C z F J x + p V u 8 P o E 5 3 a Y m K J t 4 m 5 r i 5 C T M n / n h T U P K i d v I C g u h Y X t p n P Y A 9 r v M a E L q t e B B L V a j h 9 y O j 0 v y c F N S E i Q 2 T J z I W 4 z r L 2 2 D j G 7 S b b Z S a 0 B R P E S d x c q t 3 C E P G + F r t 3 M e k m B T U h d T r m e t R D 4 2 o j x A k B R i H y O V a 9 i L D t / A V 1 v y D H z / P c 5 3 f z 1 J 2 H h h T U A m B R R 1 Q g J m u L g n v u u W d w 7 Q N Y 2 + 1 U s Q u C Y p P H 3 n 7 D W p a 6 1 j C 5 z w n V k k N D u n z z I C x p B o P B b u s u H 2 P c t l S 9 d t o I L y Z e J 0 W 9 J p 0 7 6 6 y z B v c c g K X e j k J 9 2 5 y S x S M j 1 D y I Y p 9 o Y C m 5 B l T 3 E x M R 1 O Y D M d U p X F / Y 8 l 7 D p i x E S 7 D x / U d M a j a v G T 8 p p k N P R q h 5 o L d O q u d H 3 e L S l s j R w e 0 j r e s p E 6 3 W J r l f d N M x T g C O Q 3 i M i r i f U N p r t 0 S o S c 7 B m x w 6 U l D z J F w 1 9 r W P 0 O 1 w 3 U z 6 R i u Q N E y k W S g E m B z + Z M o 3 D 0 Q T m 0 s S k 1 T P u W t j w B M W M R G Z V G + + Y g q z I z m y S E F N i L T M Y I / 5 J K J a u X L l X B s Q + 1 q K J + V b S E 1 T W + X z q b + S Q 0 M K a k I M b o P d H g 4 m T 0 U i S 8 4 t r R C l C C 4 2 a m l j V 6 I + k 7 9 t u u z x 5 P A k a 6 g J k d K J P j t 3 7 i z z P a K R 6 K S v z / Z g 7 v O R d k 3 y h o l R I y X s 0 7 K U N d S R Q Q p q Q q R 1 6 i b C C N G 4 L T J Z t d s W T B / 8 C 7 h 9 f j c E W + O x d s N s c n i S g p o Q g o K I E T 1 2 o o w 9 H U a d A n Q c G Y F m g x T U h D h f k z p K / a S N S P Q Q o Z g T 8 8 W / Q F R K U R 3 5 Z B 4 x A d I 6 k 6 5 s c X v a R T d E d E z M l 6 5 6 K z k y S U F N A A N C J A o T g R B 2 7 N h R 0 r 3 5 u H f J 7 J G C m g C d E D G 3 J E 2 z 7 s i S D C 1 H C 4 0 y o h 9 D A l G n J U c e K a g J i T Q P x B X 7 8 S 1 U U N L G r h M M J E c W K a g J c b Y L m F N i R k g D M e n y j P b z b U k W r m G a E 0 c u 6 f L 1 x J I M H 1 U M d p 0 R l l T Y i J / z 5 + T S f b d R H k Y K 6 c g n I 1 R P n M + p H v A m Y d V U o p T H M N + G V r s a p Z h m g x T U P A l z g u v n P E 3 o a m K 9 6 6 6 7 m g 0 b N g x u f U A k B g y I Y b 1 / y Z F H p n w T E m k d I c S S d 3 s / x K k 4 p Y F W 8 P b F x 5 + T u r N D R q g J s K M Q M R G N a B R n C L Q P H t s b f T Z h C W K Z R z I 7 p K B 6 E P v c q Z e i Y 9 z t 2 M b L S a m t 0 k X f S O O Y I c i M T r N D C m o M I h F L m w C i I 9 x m l C I R Q f z o R z 8 q V n q I A / Y 7 H w U x 5 t k x Z p O s o X o i G s W 6 J 7 W T 8 z y J L O a T 7 K F H e G F U a E M a t 9 x C p F u I x Z 4 c n m S E 6 g m L P A Q g S p l 3 U k s R k S 6 H e q c i 0 c y + e b 6 r i K 7 + z l I 3 u S / F N J t k h O q B 9 U 5 E x N l j k 9 d t Q i Z 1 i W P Y n u U c w P q s g i J Z L m m f X T J C 9 c B Z L j S u q p O k c 3 X P n U i 1 c e P G w a 0 D E a i G n U 5 I f p g a K a b Z J i N U D z h 4 o o x a i c 1 d d 4 M T W F 0 / j S M d v d k m I 9 Q I R B Q N q w w G N Z K l G q K V 9 M / 3 k B / O H 5 e P a 2 d d 1 D g c M 5 l d U l A j Y D o w I + o g L k q J S q x v 0 Y r 5 o I b i + v U R i w W J y e y S K V 9 P R B + G R M x J B e z 0 q I u I a t z 8 U l j q I l v u Z D R 7 5 H + 0 J 4 R g C U e b z Z s 3 z 3 W b 9 6 2 j w C l U i 8 U q 3 W Q 2 y A g 1 A Q a / + s m k r H R P l 3 l 9 c r N o l h 2 F v r + 6 3 4 9 Q 4 y Q D y Z F P R q g x x A m g R Z R I 1 a K h N S J T Q G z j c J z A s V N M s 0 U K a g R 7 9 u y Z i y a x 5 L 0 + g f S m T Z s G 1 w 7 Q 5 7 y 2 d Q S b p D M 9 O T J I Q Y 3 A S c 7 0 6 q l 1 d E K I K H W L 0 d q 1 a w f X D j C u H u I I 1 u S c 1 O y R g h o B g X D u u H o i l A l c t r k f r l + 7 X h q 3 a 1 H s 5 6 d s T T H N J i m o E d g i j A 1 O S C Z 0 Y y W u G k o b U u 3 q M R f G Y R G i 5 + V 2 Y b N L C m o E T A b O H W F F U y z U U U R W p 3 9 9 5 p Q Y E G l C z D Y p q B E 4 B 9 S y Z c u K G e F H R D K R K x U k o D 5 R q a b d O J v M H i m o E d h i m W h E J 9 F I l 4 S l H P b i U w P 1 s c m D r p o r m T 1 S U C N Q K + m O U D 9 J 9 1 z a 9 Q i c P 0 Z F H 0 Q 3 3 e p p R M w + K a g x 6 I Q Q k a R 7 o h V B T Z L q m c t i v U e k S 2 a b F N Q I Y h 9 z n e W s c p c W F I p M b o s 4 I l d 0 U 7 R x v w W G 3 M E 0 I 5 Y G 2 c s 3 A o L Q z S D t E 6 F i P w g f m Y j j c l Q d 5 f m 2 G E u W D h m h R m A i l g l h c p c h w Z g w L 3 X v v f e W + q p e + h 7 7 8 t X U W 4 s l S 4 M U 1 A i I h q h E K R E p O h 1 u u + 2 2 E q n q e S i n C a 1 b i 9 R N f U 2 L Z H Z I Q f W A o 2 f e S T 9 f r M q V 7 r U n c z X H x m 6 y U s R J b P V k N k h B j U E f X 5 w I g A H B m B C d z C v V E S q w e l f t t d g L B 2 1 P Z j 1 W 7 G N B 9 L t 3 7 1 7 0 1 0 1 G k 4 I a g 9 o p s H e E V E 5 0 Y o H H 9 T Z S R P 1 6 e / f u 7 X x 8 G q j r u I f m x g L v L 6 3 5 Q 0 u 6 f G M Q A Q z U W F Q o E r D M i c a c 1 J Y t W 5 r V q 1 e X x w L P J a h I C a c 9 o a u e C 7 P E e / O e 3 J f W / K E n B d U T q Z 4 f g 1 h / n 8 7 x E F k X x L Z r 1 6 5 m 1 a p V z Z l n n j m 4 d / p I S b 2 P P P n A 4 U G m f D 1 R L z E l f P + o k e o l G K J D e y t m h s S 6 d e u K m L Z u 3 T q 4 d / p I S V N M h w 8 Z o S a A E U B I o k L s V w 7 R K u a h u H u 6 K W L t k / S w r s O S 2 S Y F 1 Y P 6 N J / 7 9 + 8 v 8 0 s c v 5 j s V S M x K I g J s d t s 4 L G c 5 F 0 a p K B 6 I t r U I o l z 7 Q a M A c L S D N t e k W t 3 p F H 1 V j I 7 Z A 3 V k 5 j f k f Z B Z C K i + I H O 9 P X r 1 5 c a q / 6 e s u o 3 W R q k o H o i G k n l 7 M s n O p n v i U n e Y N u 2 b X P z Q 3 W U U k f l h O v S I A U 1 A e Z 5 Y k / y m A u q Y a c / 8 c Q T B 0 W t Q M o X b U v J 7 J K C m h B C E n 2 Y E 6 J W b I Y p U o l g I l Q Q z b F R P 9 V d D U l / f O Z H S q m f g p q Q M C b s D 2 E 3 J B 3 o U j o d F S I W o R E X E X U 1 x 4 p c a q y k P z 5 z n 6 f P V r p 9 O J O C W g D q I l a 5 f 7 Z 5 K W 6 e q O R + c 1 V R X 8 W 3 a 9 x W e + 3 b t 6 9 c T / o j p Z Y V H M 5 f S G m b L x A f n x Y j k 7 n m p p g V 9 Q 6 x U s B 6 j q p N b W o k / R H p D 8 f P L g U 1 R U S e W N I h N Y l W p f v u u 6 8 I i + h Y 6 + 0 m V s 9 R l z n l 6 I o V K w b 3 J q N o z w M e L q S g p o h U R F + d 2 s n q X e I S n b h 7 I p c o J S X 0 n O 3 b t z d r 1 q w Z / G Y y K 6 S g F g k 1 0 v L l y 0 v b k k s i s 3 2 z H j + R T E R i Z i S z R N P 8 H z Z c r U n / 7 P h 7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 G u i d = " a f 9 e d a 2 d - 9 c b 2 - 4 e 7 e - 9 4 d 9 - 9 5 0 7 3 b 0 f 1 6 0 c "   R e v = " 2 "   R e v G u i d = " 9 0 5 7 6 a 5 4 - 3 d 1 6 - 4 f 8 3 - 9 c e f - c 8 b 8 f 2 a 9 f c c c " 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 N a m e = " J u r i s d i c c i � n "   V i s i b l e = " t r u e "   D a t a T y p e = " S t r i n g "   M o d e l Q u e r y N a m e = " ' T a b l a 5 ' [ J u r i s d i c c i � n ] " & g t ; & l t ; T a b l e   M o d e l N a m e = " T a b l a 5 "   N a m e I n S o u r c e = " T a b l a 5 "   V i s i b l e = " t r u e "   L a s t R e f r e s h = " 0 0 0 1 - 0 1 - 0 1 T 0 0 : 0 0 : 0 0 "   / & g t ; & l t ; / G e o C o l u m n & g t ; & l t ; / G e o C o l u m n s & g t ; & l t ; A d m i n D i s t r i c t   N a m e = " J u r i s d i c c i � n "   V i s i b l e = " t r u e "   D a t a T y p e = " S t r i n g "   M o d e l Q u e r y N a m e = " ' T a b l a 5 ' [ J u r i s d i c c i � n ] " & g t ; & l t ; T a b l e   M o d e l N a m e = " T a b l a 5 "   N a m e I n S o u r c e = " T a b l a 5 "   V i s i b l e = " t r u e "   L a s t R e f r e s h = " 0 0 0 1 - 0 1 - 0 1 T 0 0 : 0 0 : 0 0 "   / & g t ; & l t ; / A d m i n D i s t r i c t & g t ; & l t ; / G e o E n t i t y & g t ; & l t ; M e a s u r e s 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S t a t e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M 1 a y 2 7 b R h T 9 F Y J A l h p x X p x h I D G w G b u 1 I b u p 5 B R p d x N x I j O l y J S P O M 3 f d N l F F 0 W X X X T h D + o v 9 J I 0 p V C V 4 J E Q W Y I N C 7 R m O E d z e O 4 9 9 4 7 + / f u f w Y t P 8 9 j 6 q L M 8 S p O h j Z F j W z q Z p m G U z I Z 2 W b z r S f u F P z i F y 5 E q R m k S q O m t t m B S k j / / l I d D + 7 Y o P j z v 9 + / u 7 t A d R W k 2 6 x P H w f 0 3 V 6 M J j J w r e z E 4 e n x w L 0 r y Q i V T b f u D i 7 y Z u Z g 1 j 6 Z Z m q f v C h S q Q q G P U V 6 q O P q s C o C O Z j q l Y b / C D z O t n 4 f 2 C x X O o + R l l B d Z N C 2 G w b O A P j u l W Z i + V T D k B x W X 2 r q d D u 1 3 K s 6 r 5 b 7 R 6 V j n a V x W t 8 t X r q 2 4 G N o 9 S p D j u Y K 6 H r a t G L a r 5 1 I k P O Z U v 7 B v M O a k W R S w w V 0 w 3 P Y 8 z e a q K H R 4 E o a Z z n M / u P + r B j H o / + + t w c O Y 8 0 j H I U C o o C c z 6 1 M e P U + i e G g X W a l t q 7 / 7 G 3 5 w e j L o N 7 d 9 9 C 7 + S T b T S R E l a j m l v 4 K w 3 9 k 1 f 9 C 9 h o / Q r z c a X i / W 0 z J R y T P i X J Y q 2 Z E U L B H 1 P C J d I l p O X I Q p d 7 k k 7 h p O y D p O A I V V Y d g j J / 5 y D c P 9 3 8 i 7 / 6 r U W Z F a 4 2 i a m l P T Y a p + n q m L J H U 4 Y Y w 9 b B 1 2 J H I c j 2 M q u e n e B W k S q j C 1 Q m 0 t P + L e H m 1 / 7 X L d H f W v r 5 b b 8 o i G / D O I N 2 G a W 6 + T C F 6 W 8 / b x p B e R m q X w u I c 6 h r + w s s 7 S z m N f C 3 w l 9 K w P R U Q g l 1 H s O K L l D k I R Z 4 7 k n E F w M g t F w F c N C b i L r Q b O H h W w + X m e v D x b b v x j h D 1 F V L r W 5 S 9 l l T B O v F 3 j U o 9 C Y H I 9 7 r h y w Z A H e i N E c G q c L F 5 l 6 c c o m U a q k l e N 6 v 7 3 f U a p z R x d f 3 9 9 X B x V I S b N T X J 5 l T E N 8 l C h Q J R B V n 7 e T Z I Q T T 3 B M H N w m 4 g w A b 9 A p I S I u k 0 m K p R V o d i j E q t c t F h l J X Y G W x i E J 4 u d w W 3 5 t i w 6 v G x h 2 x i Y N E w k F Y S 0 F k E i w V w s O T U N l V 8 K M b Y a P H t k a L M O g 2 9 P j 0 y H O t S Z i g 3 I M d H h T T k t 5 3 X k x d 3 I u 0 V q d B G H 3 M i F A N U 1 L p 0 h K Q l z H G 6 c G m s c 9 7 8 d J t b e v D 4 u i k 9 L n a Q 5 R M e T C E q Y D t P m t E B 8 p E J 6 H r j 1 l h Y H g c / k c m 1 0 X F s 7 f a l C q 0 F l 1 Z g O I s X j r K V G Z b Q z R R Q R 4 R I s K w v Z K I c j q A Y 4 p x R M j L G p t C o M B 6 F k M j o u 5 V z p J E w / m 5 i U F d e / a D h I 6 T H M l y 5 f I s k g d X l i X Y G 2 V j Q P G A 7 C x 9 V P W 9 i J p 3 D 2 E x U X O 9 N B O M K O c F 1 P g m 9 o M w t l X v V j 7 C R q B A c h Y 3 J k X N x E O s s q 0 9 3 U w + e l n u 1 a D n O I X B 6 H 1 h x t z b e A 5 O J K w d b W W m u b Q J 3 k 0 m C r C + M a 1 x 4 J 8 x 9 Z e M W g v 7 m 4 M I 9 x w W 0 U 6 + X w r 9 7 U G F X 0 j a P 0 f V d T x q 6 A E c g 4 T F K g 6 k F R B H E s H A p N K N O E M 1 L Q C Q M E e 6 R o s x 1 f L t 6 l a f O M s / y D u v 8 T 0 L Y T v j o p w a 2 a d o W 0 R b F E w K Z J 4 r m 8 6 m g 3 M c 4 B 9 4 x d 6 A 2 C t s w 8 Q I 3 g I H w E w X f L n W 1 2 e D M V T 5 F w L s v 3 5 a 8 7 W m Z C E Y W N Z 5 B f W i 4 4 E t z j x M P G l U w N 4 C B c X F 7 + e F x c B H B s N F f Z d M d g 1 Y O m K / Z A B 4 s 2 A l w 7 n A o B / z A U R o v g I I Q E N 1 s 0 x p 9 C H G d J k e k q g 9 Q V / 8 t 0 5 8 I F I 5 d w A n V L G 7 S 4 h y j 0 W b n E x s a s k 4 Z r Z N b 4 / o / q T G B v p x m b Q 9 P Z + L i k c 1 U f a O 5 c / E N W E V X / j f E 2 z 3 O G 4 P y C E + j C m Y q n x X A Q Q q 4 u J s f F S N 3 D B e 2 c V 4 f X y + N s Y + v V o + C Q M W c C z k r b 7 I I R d h l 3 o F l m y k n T S T 4 H j 3 k A k U z O j 4 u S I M 2 y C I 7 M V 2 S y j f u C x r S Q A s 4 Q F j o R S D p M M L Z F k l n A O A g r w f j I Y l e b X U A s 1 3 q 2 c u S 6 B T n M Q U x i a L 3 Q h W D g F B Y z 7 l H z x n I n y 1 T 5 B Y 7 1 A N N B m B o f 8 E i v f 1 F 9 O 2 T l e 0 X + f x 2 b g 2 6 S J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7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 2 0 2 4 - 0 8 - 2 7 T 1 7 : 1 9 : 0 2 . 6 4 5 7 1 4 9 - 0 3 : 0 0 < / L a s t P r o c e s s e d T i m e > < / D a t a M o d e l i n g S a n d b o x . S e r i a l i z e d S a n d b o x E r r o r C a c h e > ] ] > < / C u s t o m C o n t e n t > < / G e m i n i > 
</file>

<file path=customXml/itemProps1.xml><?xml version="1.0" encoding="utf-8"?>
<ds:datastoreItem xmlns:ds="http://schemas.openxmlformats.org/officeDocument/2006/customXml" ds:itemID="{805194C3-5161-408A-8614-0FBE52E20878}">
  <ds:schemaRefs/>
</ds:datastoreItem>
</file>

<file path=customXml/itemProps2.xml><?xml version="1.0" encoding="utf-8"?>
<ds:datastoreItem xmlns:ds="http://schemas.openxmlformats.org/officeDocument/2006/customXml" ds:itemID="{9CAAB293-D0BF-4160-B93A-23CB25E772B0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963AED44-6513-4055-8531-D032D15D5A5C}">
  <ds:schemaRefs/>
</ds:datastoreItem>
</file>

<file path=customXml/itemProps4.xml><?xml version="1.0" encoding="utf-8"?>
<ds:datastoreItem xmlns:ds="http://schemas.openxmlformats.org/officeDocument/2006/customXml" ds:itemID="{E21A608D-83EF-47FB-B101-1C8F258B2EF1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D5AC3581-3781-491B-9A95-D187920E0108}">
  <ds:schemaRefs/>
</ds:datastoreItem>
</file>

<file path=customXml/itemProps6.xml><?xml version="1.0" encoding="utf-8"?>
<ds:datastoreItem xmlns:ds="http://schemas.openxmlformats.org/officeDocument/2006/customXml" ds:itemID="{37FFFA17-CEC5-4351-A61A-C8352FAC9ED5}">
  <ds:schemaRefs>
    <ds:schemaRef ds:uri="http://www.w3.org/2001/XMLSchema"/>
    <ds:schemaRef ds:uri="http://microsoft.data.visualization.Client.Excel.LState/1.0"/>
  </ds:schemaRefs>
</ds:datastoreItem>
</file>

<file path=customXml/itemProps7.xml><?xml version="1.0" encoding="utf-8"?>
<ds:datastoreItem xmlns:ds="http://schemas.openxmlformats.org/officeDocument/2006/customXml" ds:itemID="{61D5A497-8017-430F-AAF2-E72013EFC876}">
  <ds:schemaRefs/>
</ds:datastoreItem>
</file>

<file path=customXml/itemProps8.xml><?xml version="1.0" encoding="utf-8"?>
<ds:datastoreItem xmlns:ds="http://schemas.openxmlformats.org/officeDocument/2006/customXml" ds:itemID="{1646773E-8FEA-4FF3-9EA0-F2AD93E6EB1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muertes_2022-2024_policial</vt:lpstr>
      <vt:lpstr>Evolución 2019-2022</vt:lpstr>
      <vt:lpstr>Tasa de mortalidad 2022</vt:lpstr>
      <vt:lpstr>Acumulado Peni+Pol</vt:lpstr>
      <vt:lpstr>Mort Arg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Ornela Calcagno</cp:lastModifiedBy>
  <cp:lastPrinted>2025-09-22T17:48:32Z</cp:lastPrinted>
  <dcterms:created xsi:type="dcterms:W3CDTF">2015-06-05T18:19:34Z</dcterms:created>
  <dcterms:modified xsi:type="dcterms:W3CDTF">2026-08-12T17:55:22Z</dcterms:modified>
</cp:coreProperties>
</file>